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ummary " sheetId="1" r:id="rId3"/>
    <sheet state="visible" name="Checklist" sheetId="2" r:id="rId4"/>
  </sheets>
  <definedNames/>
  <calcPr/>
</workbook>
</file>

<file path=xl/sharedStrings.xml><?xml version="1.0" encoding="utf-8"?>
<sst xmlns="http://schemas.openxmlformats.org/spreadsheetml/2006/main" count="171" uniqueCount="99">
  <si>
    <t>How to choose the right QA management system?</t>
  </si>
  <si>
    <t>In order to use the dynamic features of this checklist and start documenting your evaluation, be sure to go to: "File &gt; Make a copy"</t>
  </si>
  <si>
    <t>Easily compare between the different solutions you are evaluating.</t>
  </si>
  <si>
    <t xml:space="preserve">   End-to-End Coverage &amp; Methodology</t>
  </si>
  <si>
    <t xml:space="preserve">Choosing the right QA management solution for your team is not always a simple task. Your QA management system will end up serving many people in the company, and so you want to make sure your selection fulfills all your users’ needs, both now and in the future. </t>
  </si>
  <si>
    <t>One of the biggest challenges when you start evaluating different systems is to compare between solutions and vendors. Based on our experience (working closely with thousands of organizations), we came up with a simple table of functional areas and features that will help you compare between the systems you are evaluating.</t>
  </si>
  <si>
    <t>Continue to checklist &gt;&gt;</t>
  </si>
  <si>
    <t>Note! In order to use the dynamic features of this checklist and start documenting your evaluation,</t>
  </si>
  <si>
    <t>Solution A</t>
  </si>
  <si>
    <t>start documenting your evaluation, be sure to go to: "File &gt; Make a copy"</t>
  </si>
  <si>
    <t>Summary QA Coverage Rating</t>
  </si>
  <si>
    <t>Solution B</t>
  </si>
  <si>
    <t>◄  Add the tools you are considering</t>
  </si>
  <si>
    <t xml:space="preserve">   Requirements management</t>
  </si>
  <si>
    <t>✔</t>
  </si>
  <si>
    <t>◄  Start filling out the checklist and discover your selected tools' QA covergare rating below</t>
  </si>
  <si>
    <t xml:space="preserve">   Test Case management</t>
  </si>
  <si>
    <t xml:space="preserve">   Test sets and Cycle management</t>
  </si>
  <si>
    <t xml:space="preserve"> End-to-End Coverage &amp; Methodology</t>
  </si>
  <si>
    <t xml:space="preserve">   Issue management</t>
  </si>
  <si>
    <t xml:space="preserve">   Traceability between Requirements, Tests &amp; Issues</t>
  </si>
  <si>
    <t xml:space="preserve">   Customizable reports &amp; Dashboards</t>
  </si>
  <si>
    <t xml:space="preserve">   Fits Agile &amp; Waterfall methodologies</t>
  </si>
  <si>
    <t xml:space="preserve">  General Features</t>
  </si>
  <si>
    <t xml:space="preserve">   Intuitive GUI &amp; flow</t>
  </si>
  <si>
    <t>General Features</t>
  </si>
  <si>
    <t>Customization</t>
  </si>
  <si>
    <t xml:space="preserve">   Built in support for multiple project</t>
  </si>
  <si>
    <t xml:space="preserve">   No limitation for data per project</t>
  </si>
  <si>
    <t xml:space="preserve">   Import of existing information</t>
  </si>
  <si>
    <t xml:space="preserve">   Export of project data</t>
  </si>
  <si>
    <t>Requirement Management</t>
  </si>
  <si>
    <t>Viewing your information using hierarchical filters can be very useful. For example, it can be used for representing complex products with features and sub features (sub components), for representing Releases with sub versions/builds/sprints, etc.</t>
  </si>
  <si>
    <t>Hierarchical filters to organize information (e.g. Test Tree, Bug categories, Requirement types)*</t>
  </si>
  <si>
    <t>✘</t>
  </si>
  <si>
    <t>Test case management</t>
  </si>
  <si>
    <t>Fields</t>
  </si>
  <si>
    <t>Workflow</t>
  </si>
  <si>
    <t>Test Set and Execution Management</t>
  </si>
  <si>
    <t>Groups and permissions</t>
  </si>
  <si>
    <t>Mail notifications and alerts</t>
  </si>
  <si>
    <t>Issue management</t>
  </si>
  <si>
    <t>Support for user stories (Agile)</t>
  </si>
  <si>
    <t>Integrations</t>
  </si>
  <si>
    <t>Traceability between requirements and tests</t>
  </si>
  <si>
    <t xml:space="preserve">◄  Traceability is an imprtant feature to help you keep track of your software QA process as a whole </t>
  </si>
  <si>
    <t>Traceability between requirements and issues/bugs</t>
  </si>
  <si>
    <t>Manage large numbers of tests for multiple products/projects</t>
  </si>
  <si>
    <t>Additional features</t>
  </si>
  <si>
    <t>Individual steps per test (including attachments)</t>
  </si>
  <si>
    <t>Traceability between Tests and Requirements</t>
  </si>
  <si>
    <t>Traceability between Tests and Issues reported from them</t>
  </si>
  <si>
    <t>Clone Tests between projects</t>
  </si>
  <si>
    <t>Batch operations (cloning, editing, deletion)</t>
  </si>
  <si>
    <t>Service and Support</t>
  </si>
  <si>
    <t>Exploratory Testing module (session based testing)</t>
  </si>
  <si>
    <t>◄  Don't leave everything to automation, allowing some human touch heuristic testing will improve QA coverage</t>
  </si>
  <si>
    <t>Ability to organize test cycles and product versions</t>
  </si>
  <si>
    <t>Audit history of runs and results</t>
  </si>
  <si>
    <t>Ability to edit tests during runs</t>
  </si>
  <si>
    <t>Ability to report issues/bugs from tests and auto-populate tests to reproduce</t>
  </si>
  <si>
    <t>Pricing</t>
  </si>
  <si>
    <t>Assignment of Cycles and Tests to testers</t>
  </si>
  <si>
    <t>Reusability of tests between multiple cycles</t>
  </si>
  <si>
    <t>Parameterization of Test Cases and Sets</t>
  </si>
  <si>
    <t>Ability to visualize cycle and project testing status</t>
  </si>
  <si>
    <t>Ability to detect and prevent duplicate issues</t>
  </si>
  <si>
    <t>Ability to report issues directly from emails</t>
  </si>
  <si>
    <t>Total score</t>
  </si>
  <si>
    <t>Batch editing</t>
  </si>
  <si>
    <t>◄  Save time and work with batch editing</t>
  </si>
  <si>
    <t>Integration with 3rd party Bug Tracking systems</t>
  </si>
  <si>
    <t>Integration with Test Automation Tools</t>
  </si>
  <si>
    <t>Integration with Source Control systems</t>
  </si>
  <si>
    <t>API to develop integrations with in-house platforms</t>
  </si>
  <si>
    <t>◄  it's important to be able to create the integrations that serve your QA needs</t>
  </si>
  <si>
    <t>Zapier integration</t>
  </si>
  <si>
    <t>Search (ability to add criteria)</t>
  </si>
  <si>
    <t xml:space="preserve">◄  Find the testing information you want  easliy &amp; quickly </t>
  </si>
  <si>
    <t xml:space="preserve">External dashboard and embedding graphs </t>
  </si>
  <si>
    <t>◄  A smart way to share project progression with other teams and departments of your company</t>
  </si>
  <si>
    <t xml:space="preserve">Amazon advanced technology </t>
  </si>
  <si>
    <t>Rich text formatting</t>
  </si>
  <si>
    <t>◄  Fill out the checklist and discover your selected tools' QA covergare rating</t>
  </si>
  <si>
    <t>Hosted/ on pemise service</t>
  </si>
  <si>
    <t>24*7 support</t>
  </si>
  <si>
    <t xml:space="preserve">Quick response time </t>
  </si>
  <si>
    <t>Training for users and administrators available</t>
  </si>
  <si>
    <t>Methodological consultation</t>
  </si>
  <si>
    <t>Support for distributed development and QA teams</t>
  </si>
  <si>
    <t xml:space="preserve">Discussion forum </t>
  </si>
  <si>
    <t>35$/45$ per tester, 
15$ per developer</t>
  </si>
  <si>
    <t>Affordable price</t>
  </si>
  <si>
    <t>Volume discounts</t>
  </si>
  <si>
    <t>Licensing flexibility</t>
  </si>
  <si>
    <t xml:space="preserve">  Share this checklist: </t>
  </si>
  <si>
    <t xml:space="preserve">PractiTest is an end-to-end test management tool, giving you control of the entire testing process.
</t>
  </si>
  <si>
    <t>PractiTest was designed for testing professionals (and nonprofessionals) who seek a simple customizable process to extract valuable results from the complex testing procedure and data. It enables full visibility to all your project testing efforts, giving you new, useful and more sophisticated ways to look and analyse your data.</t>
  </si>
  <si>
    <t xml:space="preserve">Practitest is a best fit to growing teams; it is a simple tool with high functionality. It has the simple features that can be easily customised to more complex workflows.
</t>
  </si>
</sst>
</file>

<file path=xl/styles.xml><?xml version="1.0" encoding="utf-8"?>
<styleSheet xmlns="http://schemas.openxmlformats.org/spreadsheetml/2006/main" xmlns:x14ac="http://schemas.microsoft.com/office/spreadsheetml/2009/9/ac" xmlns:mc="http://schemas.openxmlformats.org/markup-compatibility/2006">
  <fonts count="55">
    <font>
      <sz val="10.0"/>
      <color rgb="FF000000"/>
      <name val="Arial"/>
    </font>
    <font/>
    <font>
      <sz val="24.0"/>
    </font>
    <font>
      <u/>
      <color rgb="FFFFFFFF"/>
    </font>
    <font>
      <b/>
      <sz val="24.0"/>
      <color rgb="FF3A5D9C"/>
      <name val="Roboto"/>
    </font>
    <font>
      <b/>
      <sz val="24.0"/>
      <color rgb="FFFFFFFF"/>
      <name val="Roboto"/>
    </font>
    <font>
      <b/>
      <i/>
      <sz val="11.0"/>
      <color rgb="FFC82395"/>
      <name val="Arial"/>
    </font>
    <font>
      <b/>
      <sz val="15.0"/>
      <color rgb="FFFFFFFF"/>
      <name val="Roboto"/>
    </font>
    <font>
      <b/>
      <sz val="15.0"/>
      <color rgb="FF434343"/>
      <name val="Roboto"/>
    </font>
    <font>
      <b/>
      <sz val="16.0"/>
      <color rgb="FFFFFFFF"/>
      <name val="Roboto"/>
    </font>
    <font>
      <sz val="12.0"/>
    </font>
    <font>
      <b/>
      <u/>
      <sz val="12.0"/>
      <color rgb="FFF3F3F3"/>
      <name val="Roboto"/>
    </font>
    <font>
      <b/>
      <u/>
      <sz val="18.0"/>
      <color rgb="FFFFFFFF"/>
    </font>
    <font>
      <i/>
      <sz val="14.0"/>
    </font>
    <font>
      <b/>
      <sz val="12.0"/>
      <color rgb="FF999999"/>
      <name val="Roboto"/>
    </font>
    <font>
      <b/>
      <color rgb="FF999999"/>
    </font>
    <font>
      <color rgb="FFFFFFFF"/>
    </font>
    <font>
      <b/>
      <i/>
      <sz val="10.0"/>
      <color rgb="FFC82395"/>
      <name val="Arial"/>
    </font>
    <font>
      <sz val="12.0"/>
      <color rgb="FF000000"/>
      <name val="Roboto"/>
    </font>
    <font>
      <sz val="14.0"/>
      <color rgb="FFFFFFFF"/>
      <name val="Roboto"/>
    </font>
    <font>
      <name val="Arial"/>
    </font>
    <font>
      <sz val="15.0"/>
      <color rgb="FF6AA84F"/>
      <name val="Roboto"/>
    </font>
    <font>
      <sz val="15.0"/>
    </font>
    <font>
      <color rgb="FFFFFFFF"/>
      <name val="Arial"/>
    </font>
    <font>
      <b/>
      <sz val="12.0"/>
      <color rgb="FFE69138"/>
      <name val="Roboto"/>
    </font>
    <font>
      <sz val="12.0"/>
      <color rgb="FFFFFFFF"/>
      <name val="Roboto"/>
    </font>
    <font>
      <sz val="12.0"/>
      <name val="Roboto"/>
    </font>
    <font>
      <sz val="12.0"/>
      <color rgb="FF6AA84F"/>
      <name val="Roboto"/>
    </font>
    <font>
      <i/>
      <sz val="12.0"/>
      <color rgb="FF000000"/>
      <name val="Arial"/>
    </font>
    <font>
      <b/>
      <sz val="12.0"/>
      <color rgb="FF000000"/>
      <name val="Roboto"/>
    </font>
    <font>
      <b/>
      <i/>
      <u/>
      <sz val="10.0"/>
      <color rgb="FFC82395"/>
      <name val="Arial"/>
    </font>
    <font>
      <b/>
      <i/>
      <sz val="12.0"/>
      <color rgb="FF3B4E87"/>
      <name val="Arial"/>
    </font>
    <font>
      <sz val="11.0"/>
      <color rgb="FFFFFFFF"/>
      <name val="Inconsolata"/>
    </font>
    <font>
      <u/>
      <color rgb="FF0000FF"/>
    </font>
    <font>
      <sz val="11.0"/>
      <color rgb="FFFFFFFF"/>
      <name val="Roboto"/>
    </font>
    <font>
      <sz val="16.0"/>
      <color rgb="FFE69138"/>
      <name val="Roboto"/>
    </font>
    <font>
      <b/>
      <i/>
      <u/>
      <sz val="12.0"/>
      <color rgb="FFC82395"/>
      <name val="Arial"/>
    </font>
    <font>
      <sz val="12.0"/>
      <color rgb="FFFF0000"/>
      <name val="Roboto"/>
    </font>
    <font>
      <b/>
      <u/>
      <sz val="12.0"/>
      <color rgb="FFFFFFFF"/>
      <name val="Roboto"/>
    </font>
    <font>
      <b/>
      <sz val="15.0"/>
      <color rgb="FF000000"/>
      <name val="Roboto"/>
    </font>
    <font>
      <b/>
      <u/>
      <sz val="20.0"/>
      <color rgb="FFFFFFFF"/>
      <name val="Roboto"/>
    </font>
    <font>
      <sz val="12.0"/>
      <color rgb="FF434343"/>
      <name val="Roboto"/>
    </font>
    <font>
      <b/>
      <sz val="20.0"/>
      <color rgb="FFFFFFFF"/>
      <name val="Roboto"/>
    </font>
    <font>
      <sz val="18.0"/>
    </font>
    <font>
      <b/>
      <sz val="24.0"/>
      <color rgb="FF3B4E87"/>
      <name val="Roboto"/>
    </font>
    <font>
      <b/>
      <u/>
      <sz val="24.0"/>
      <color rgb="FF3B4E87"/>
      <name val="Roboto"/>
    </font>
    <font>
      <b/>
      <sz val="12.0"/>
      <color rgb="FF3B4E87"/>
      <name val="Roboto"/>
    </font>
    <font>
      <b/>
      <u/>
      <sz val="16.0"/>
      <color rgb="FFFFFFFF"/>
      <name val="Roboto"/>
    </font>
    <font>
      <b/>
      <i/>
      <sz val="12.0"/>
      <color rgb="FFC82395"/>
      <name val="Arial"/>
    </font>
    <font>
      <u/>
      <sz val="10.0"/>
      <color rgb="FF0000FF"/>
      <name val="Roboto"/>
    </font>
    <font>
      <sz val="10.0"/>
      <name val="Roboto"/>
    </font>
    <font>
      <b/>
      <u/>
      <sz val="18.0"/>
      <color rgb="FFF09300"/>
      <name val="Roboto"/>
    </font>
    <font>
      <name val="Roboto"/>
    </font>
    <font>
      <u/>
      <sz val="12.0"/>
      <color rgb="FF0000FF"/>
      <name val="Arial"/>
    </font>
    <font>
      <sz val="12.0"/>
      <name val="Arial"/>
    </font>
  </fonts>
  <fills count="12">
    <fill>
      <patternFill patternType="none"/>
    </fill>
    <fill>
      <patternFill patternType="lightGray"/>
    </fill>
    <fill>
      <patternFill patternType="solid">
        <fgColor rgb="FF0B5394"/>
        <bgColor rgb="FF0B5394"/>
      </patternFill>
    </fill>
    <fill>
      <patternFill patternType="solid">
        <fgColor rgb="FFFFFF00"/>
        <bgColor rgb="FFFFFF00"/>
      </patternFill>
    </fill>
    <fill>
      <patternFill patternType="solid">
        <fgColor rgb="FF6FA8DC"/>
        <bgColor rgb="FF6FA8DC"/>
      </patternFill>
    </fill>
    <fill>
      <patternFill patternType="solid">
        <fgColor rgb="FFEFEFEF"/>
        <bgColor rgb="FFEFEFEF"/>
      </patternFill>
    </fill>
    <fill>
      <patternFill patternType="solid">
        <fgColor rgb="FFF09300"/>
        <bgColor rgb="FFF09300"/>
      </patternFill>
    </fill>
    <fill>
      <patternFill patternType="solid">
        <fgColor rgb="FFF3F3F3"/>
        <bgColor rgb="FFF3F3F3"/>
      </patternFill>
    </fill>
    <fill>
      <patternFill patternType="solid">
        <fgColor rgb="FFFFFFFF"/>
        <bgColor rgb="FFFFFFFF"/>
      </patternFill>
    </fill>
    <fill>
      <patternFill patternType="solid">
        <fgColor rgb="FF6AA84F"/>
        <bgColor rgb="FF6AA84F"/>
      </patternFill>
    </fill>
    <fill>
      <patternFill patternType="solid">
        <fgColor rgb="FFFF9900"/>
        <bgColor rgb="FFFF9900"/>
      </patternFill>
    </fill>
    <fill>
      <patternFill patternType="solid">
        <fgColor rgb="FFC82395"/>
        <bgColor rgb="FFC82395"/>
      </patternFill>
    </fill>
  </fills>
  <borders count="15">
    <border/>
    <border>
      <bottom style="medium">
        <color rgb="FFFFFFFF"/>
      </bottom>
    </border>
    <border>
      <left style="thin">
        <color rgb="FFD9D9D9"/>
      </left>
      <right style="thin">
        <color rgb="FFD9D9D9"/>
      </right>
      <top style="thin">
        <color rgb="FFD9D9D9"/>
      </top>
      <bottom style="thin">
        <color rgb="FFD9D9D9"/>
      </bottom>
    </border>
    <border>
      <top style="thin">
        <color rgb="FFD9D9D9"/>
      </top>
      <bottom style="thin">
        <color rgb="FFD9D9D9"/>
      </bottom>
    </border>
    <border>
      <left style="medium">
        <color rgb="FFC82395"/>
      </left>
    </border>
    <border>
      <left/>
    </border>
    <border>
      <left/>
      <bottom/>
    </border>
    <border>
      <bottom/>
    </border>
    <border>
      <right style="thin">
        <color rgb="FFFFFFFF"/>
      </right>
      <top style="thin">
        <color rgb="FFD9D9D9"/>
      </top>
    </border>
    <border>
      <bottom style="thin">
        <color rgb="FFD9D9D9"/>
      </bottom>
    </border>
    <border>
      <left style="medium">
        <color rgb="FFFFFFFF"/>
      </left>
      <right style="medium">
        <color rgb="FFFFFFFF"/>
      </right>
      <top style="medium">
        <color rgb="FFFFFFFF"/>
      </top>
    </border>
    <border>
      <left style="thin">
        <color rgb="FF999999"/>
      </left>
      <right style="thin">
        <color rgb="FF999999"/>
      </right>
      <top style="thin">
        <color rgb="FF999999"/>
      </top>
      <bottom style="thin">
        <color rgb="FF999999"/>
      </bottom>
    </border>
    <border>
      <top style="thin">
        <color rgb="FFFFFFFF"/>
      </top>
      <bottom style="thin">
        <color rgb="FFFFFFFF"/>
      </bottom>
    </border>
    <border>
      <right style="thin">
        <color rgb="FFD9D9D9"/>
      </right>
      <top style="thin">
        <color rgb="FFFFFFFF"/>
      </top>
      <bottom style="thin">
        <color rgb="FFFFFFFF"/>
      </bottom>
    </border>
    <border>
      <left style="medium">
        <color rgb="FFFFFFFF"/>
      </left>
      <right style="medium">
        <color rgb="FFFFFFFF"/>
      </right>
      <bottom style="medium">
        <color rgb="FFFFFFFF"/>
      </bottom>
    </border>
  </borders>
  <cellStyleXfs count="1">
    <xf borderId="0" fillId="0" fontId="0" numFmtId="0" applyAlignment="1" applyFont="1"/>
  </cellStyleXfs>
  <cellXfs count="107">
    <xf borderId="0" fillId="0" fontId="0" numFmtId="0" xfId="0" applyAlignment="1" applyFont="1">
      <alignment readingOrder="0" shrinkToFit="0" vertical="bottom" wrapText="0"/>
    </xf>
    <xf borderId="0" fillId="0" fontId="1" numFmtId="0" xfId="0" applyFont="1"/>
    <xf borderId="0" fillId="0" fontId="2" numFmtId="0" xfId="0" applyAlignment="1" applyFont="1">
      <alignment readingOrder="0" shrinkToFit="0" wrapText="0"/>
    </xf>
    <xf borderId="0" fillId="0" fontId="3" numFmtId="0" xfId="0" applyAlignment="1" applyFont="1">
      <alignment vertical="center"/>
    </xf>
    <xf borderId="0" fillId="0" fontId="1" numFmtId="0" xfId="0" applyAlignment="1" applyFont="1">
      <alignment shrinkToFit="0" wrapText="0"/>
    </xf>
    <xf borderId="0" fillId="0" fontId="1" numFmtId="0" xfId="0" applyAlignment="1" applyFont="1">
      <alignment readingOrder="0" shrinkToFit="0" vertical="center" wrapText="1"/>
    </xf>
    <xf borderId="0" fillId="0" fontId="1" numFmtId="0" xfId="0" applyAlignment="1" applyFont="1">
      <alignment vertical="center"/>
    </xf>
    <xf borderId="1" fillId="2" fontId="4" numFmtId="0" xfId="0" applyAlignment="1" applyBorder="1" applyFill="1" applyFont="1">
      <alignment readingOrder="0" shrinkToFit="0" wrapText="0"/>
    </xf>
    <xf borderId="0" fillId="3" fontId="1" numFmtId="0" xfId="0" applyFill="1" applyFont="1"/>
    <xf borderId="1" fillId="2" fontId="5" numFmtId="0" xfId="0" applyAlignment="1" applyBorder="1" applyFont="1">
      <alignment readingOrder="0" shrinkToFit="0" wrapText="0"/>
    </xf>
    <xf borderId="1" fillId="0" fontId="1" numFmtId="0" xfId="0" applyBorder="1" applyFont="1"/>
    <xf borderId="0" fillId="3" fontId="6" numFmtId="0" xfId="0" applyAlignment="1" applyFont="1">
      <alignment horizontal="left" readingOrder="0" shrinkToFit="0" vertical="center" wrapText="1"/>
    </xf>
    <xf borderId="1" fillId="4" fontId="7" numFmtId="0" xfId="0" applyAlignment="1" applyBorder="1" applyFill="1" applyFont="1">
      <alignment shrinkToFit="0" vertical="center" wrapText="1"/>
    </xf>
    <xf borderId="0" fillId="0" fontId="8" numFmtId="0" xfId="0" applyAlignment="1" applyFont="1">
      <alignment shrinkToFit="0" vertical="bottom" wrapText="1"/>
    </xf>
    <xf borderId="1" fillId="4" fontId="7" numFmtId="0" xfId="0" applyAlignment="1" applyBorder="1" applyFont="1">
      <alignment readingOrder="0" shrinkToFit="0" vertical="center" wrapText="1"/>
    </xf>
    <xf borderId="2" fillId="2" fontId="9" numFmtId="0" xfId="0" applyAlignment="1" applyBorder="1" applyFont="1">
      <alignment readingOrder="0" shrinkToFit="0" vertical="center" wrapText="1"/>
    </xf>
    <xf borderId="0" fillId="0" fontId="10" numFmtId="0" xfId="0" applyAlignment="1" applyFont="1">
      <alignment shrinkToFit="0" wrapText="1"/>
    </xf>
    <xf borderId="2" fillId="5" fontId="11" numFmtId="0" xfId="0" applyAlignment="1" applyBorder="1" applyFill="1" applyFont="1">
      <alignment horizontal="center" readingOrder="0" vertical="center"/>
    </xf>
    <xf borderId="0" fillId="6" fontId="12" numFmtId="0" xfId="0" applyAlignment="1" applyFill="1" applyFont="1">
      <alignment horizontal="center" vertical="center"/>
    </xf>
    <xf borderId="0" fillId="3" fontId="13" numFmtId="0" xfId="0" applyFont="1"/>
    <xf borderId="2" fillId="5" fontId="14" numFmtId="0" xfId="0" applyAlignment="1" applyBorder="1" applyFont="1">
      <alignment horizontal="center" readingOrder="0" vertical="center"/>
    </xf>
    <xf borderId="0" fillId="3" fontId="1" numFmtId="0" xfId="0" applyFont="1"/>
    <xf borderId="0" fillId="0" fontId="15" numFmtId="0" xfId="0" applyAlignment="1" applyFont="1">
      <alignment vertical="center"/>
    </xf>
    <xf borderId="0" fillId="0" fontId="16" numFmtId="0" xfId="0" applyFont="1"/>
    <xf borderId="0" fillId="0" fontId="17" numFmtId="0" xfId="0" applyAlignment="1" applyFont="1">
      <alignment horizontal="left" readingOrder="0" shrinkToFit="0" vertical="center" wrapText="1"/>
    </xf>
    <xf borderId="0" fillId="0" fontId="18" numFmtId="0" xfId="0" applyAlignment="1" applyFont="1">
      <alignment shrinkToFit="0" vertical="center" wrapText="1"/>
    </xf>
    <xf borderId="2" fillId="4" fontId="19" numFmtId="0" xfId="0" applyAlignment="1" applyBorder="1" applyFont="1">
      <alignment readingOrder="0" shrinkToFit="0" vertical="center" wrapText="1"/>
    </xf>
    <xf borderId="0" fillId="0" fontId="1" numFmtId="0" xfId="0" applyAlignment="1" applyFont="1">
      <alignment vertical="center"/>
    </xf>
    <xf borderId="0" fillId="0" fontId="20" numFmtId="0" xfId="0" applyAlignment="1" applyFont="1">
      <alignment shrinkToFit="0" vertical="bottom" wrapText="1"/>
    </xf>
    <xf borderId="2" fillId="7" fontId="21" numFmtId="0" xfId="0" applyAlignment="1" applyBorder="1" applyFill="1" applyFont="1">
      <alignment horizontal="center" readingOrder="0" vertical="center"/>
    </xf>
    <xf borderId="2" fillId="8" fontId="21" numFmtId="0" xfId="0" applyAlignment="1" applyBorder="1" applyFill="1" applyFont="1">
      <alignment horizontal="center" readingOrder="0" vertical="center"/>
    </xf>
    <xf borderId="0" fillId="0" fontId="22" numFmtId="0" xfId="0" applyAlignment="1" applyFont="1">
      <alignment vertical="center"/>
    </xf>
    <xf borderId="0" fillId="0" fontId="1" numFmtId="0" xfId="0" applyAlignment="1" applyFont="1">
      <alignment horizontal="right" readingOrder="0" vertical="center"/>
    </xf>
    <xf borderId="0" fillId="0" fontId="23" numFmtId="0" xfId="0" applyAlignment="1" applyFont="1">
      <alignment vertical="bottom"/>
    </xf>
    <xf borderId="0" fillId="0" fontId="16" numFmtId="0" xfId="0" applyAlignment="1" applyFont="1">
      <alignment vertical="center"/>
    </xf>
    <xf borderId="3" fillId="0" fontId="18" numFmtId="0" xfId="0" applyAlignment="1" applyBorder="1" applyFont="1">
      <alignment readingOrder="0" shrinkToFit="0" vertical="center" wrapText="1"/>
    </xf>
    <xf borderId="0" fillId="0" fontId="18" numFmtId="0" xfId="0" applyAlignment="1" applyFont="1">
      <alignment readingOrder="0" shrinkToFit="0" vertical="center" wrapText="1"/>
    </xf>
    <xf borderId="2" fillId="8" fontId="24" numFmtId="9" xfId="0" applyAlignment="1" applyBorder="1" applyFont="1" applyNumberFormat="1">
      <alignment horizontal="center" readingOrder="0" vertical="center"/>
    </xf>
    <xf borderId="0" fillId="0" fontId="22" numFmtId="0" xfId="0" applyAlignment="1" applyFont="1">
      <alignment vertical="center"/>
    </xf>
    <xf borderId="0" fillId="0" fontId="16" numFmtId="0" xfId="0" applyFont="1"/>
    <xf borderId="0" fillId="0" fontId="18" numFmtId="0" xfId="0" applyAlignment="1" applyFont="1">
      <alignment shrinkToFit="0" vertical="bottom" wrapText="1"/>
    </xf>
    <xf borderId="3" fillId="0" fontId="25" numFmtId="0" xfId="0" applyAlignment="1" applyBorder="1" applyFont="1">
      <alignment readingOrder="0" shrinkToFit="0" vertical="center" wrapText="1"/>
    </xf>
    <xf borderId="0" fillId="0" fontId="26" numFmtId="0" xfId="0" applyAlignment="1" applyFont="1">
      <alignment vertical="top"/>
    </xf>
    <xf borderId="0" fillId="4" fontId="7" numFmtId="0" xfId="0" applyAlignment="1" applyFont="1">
      <alignment shrinkToFit="0" vertical="center" wrapText="1"/>
    </xf>
    <xf borderId="3" fillId="0" fontId="18" numFmtId="0" xfId="0" applyAlignment="1" applyBorder="1" applyFont="1">
      <alignment readingOrder="0" shrinkToFit="0" vertical="bottom" wrapText="1"/>
    </xf>
    <xf borderId="2" fillId="7" fontId="27" numFmtId="0" xfId="0" applyAlignment="1" applyBorder="1" applyFont="1">
      <alignment horizontal="center" readingOrder="0" vertical="center"/>
    </xf>
    <xf borderId="0" fillId="0" fontId="28" numFmtId="0" xfId="0" applyAlignment="1" applyFont="1">
      <alignment horizontal="left" readingOrder="0" shrinkToFit="0" vertical="center" wrapText="1"/>
    </xf>
    <xf borderId="0" fillId="0" fontId="29" numFmtId="0" xfId="0" applyAlignment="1" applyFont="1">
      <alignment shrinkToFit="0" vertical="bottom" wrapText="1"/>
    </xf>
    <xf borderId="0" fillId="0" fontId="26" numFmtId="0" xfId="0" applyAlignment="1" applyFont="1">
      <alignment readingOrder="0" vertical="top"/>
    </xf>
    <xf borderId="4" fillId="0" fontId="1" numFmtId="0" xfId="0" applyAlignment="1" applyBorder="1" applyFont="1">
      <alignment vertical="center"/>
    </xf>
    <xf borderId="0" fillId="0" fontId="1" numFmtId="0" xfId="0" applyAlignment="1" applyFont="1">
      <alignment shrinkToFit="0" vertical="center" wrapText="1"/>
    </xf>
    <xf borderId="0" fillId="0" fontId="1" numFmtId="0" xfId="0" applyAlignment="1" applyFont="1">
      <alignment vertical="bottom"/>
    </xf>
    <xf borderId="0" fillId="0" fontId="1" numFmtId="0" xfId="0" applyAlignment="1" applyFont="1">
      <alignment vertical="bottom"/>
    </xf>
    <xf borderId="4" fillId="0" fontId="1" numFmtId="0" xfId="0" applyBorder="1" applyFont="1"/>
    <xf borderId="0" fillId="0" fontId="30" numFmtId="0" xfId="0" applyAlignment="1" applyFont="1">
      <alignment horizontal="left" readingOrder="0" shrinkToFit="0" vertical="center" wrapText="1"/>
    </xf>
    <xf borderId="5" fillId="0" fontId="31" numFmtId="0" xfId="0" applyAlignment="1" applyBorder="1" applyFont="1">
      <alignment horizontal="center" readingOrder="0" shrinkToFit="0" vertical="center" wrapText="1"/>
    </xf>
    <xf borderId="6" fillId="0" fontId="28" numFmtId="0" xfId="0" applyAlignment="1" applyBorder="1" applyFont="1">
      <alignment horizontal="left" readingOrder="0" shrinkToFit="0" vertical="center" wrapText="1"/>
    </xf>
    <xf borderId="7" fillId="0" fontId="28" numFmtId="0" xfId="0" applyAlignment="1" applyBorder="1" applyFont="1">
      <alignment horizontal="left" readingOrder="0" shrinkToFit="0" vertical="center" wrapText="1"/>
    </xf>
    <xf borderId="0" fillId="0" fontId="18" numFmtId="0" xfId="0" applyAlignment="1" applyFont="1">
      <alignment readingOrder="0" shrinkToFit="0" vertical="bottom" wrapText="1"/>
    </xf>
    <xf borderId="2" fillId="7" fontId="27" numFmtId="0" xfId="0" applyAlignment="1" applyBorder="1" applyFont="1">
      <alignment horizontal="center" readingOrder="0" vertical="bottom"/>
    </xf>
    <xf borderId="0" fillId="0" fontId="23" numFmtId="0" xfId="0" applyAlignment="1" applyFont="1">
      <alignment shrinkToFit="0" vertical="bottom" wrapText="1"/>
    </xf>
    <xf borderId="8" fillId="0" fontId="18" numFmtId="0" xfId="0" applyAlignment="1" applyBorder="1" applyFont="1">
      <alignment readingOrder="0" shrinkToFit="0" vertical="center" wrapText="1"/>
    </xf>
    <xf borderId="9" fillId="0" fontId="18" numFmtId="0" xfId="0" applyAlignment="1" applyBorder="1" applyFont="1">
      <alignment readingOrder="0" shrinkToFit="0" vertical="bottom" wrapText="1"/>
    </xf>
    <xf borderId="0" fillId="0" fontId="26" numFmtId="0" xfId="0" applyAlignment="1" applyFont="1">
      <alignment shrinkToFit="0" vertical="bottom" wrapText="1"/>
    </xf>
    <xf borderId="0" fillId="8" fontId="32" numFmtId="0" xfId="0" applyFont="1"/>
    <xf borderId="0" fillId="0" fontId="33" numFmtId="0" xfId="0" applyAlignment="1" applyFont="1">
      <alignment readingOrder="0" vertical="center"/>
    </xf>
    <xf borderId="10" fillId="9" fontId="34" numFmtId="0" xfId="0" applyAlignment="1" applyBorder="1" applyFill="1" applyFont="1">
      <alignment horizontal="center" readingOrder="0" vertical="center"/>
    </xf>
    <xf borderId="3" fillId="0" fontId="29" numFmtId="0" xfId="0" applyAlignment="1" applyBorder="1" applyFont="1">
      <alignment readingOrder="0" shrinkToFit="0" vertical="center" wrapText="1"/>
    </xf>
    <xf borderId="11" fillId="8" fontId="35" numFmtId="0" xfId="0" applyAlignment="1" applyBorder="1" applyFont="1">
      <alignment horizontal="center" readingOrder="0" vertical="center"/>
    </xf>
    <xf borderId="12" fillId="8" fontId="35" numFmtId="0" xfId="0" applyAlignment="1" applyBorder="1" applyFont="1">
      <alignment horizontal="center" readingOrder="0" vertical="center"/>
    </xf>
    <xf borderId="13" fillId="8" fontId="35" numFmtId="0" xfId="0" applyAlignment="1" applyBorder="1" applyFont="1">
      <alignment horizontal="center" readingOrder="0" vertical="center"/>
    </xf>
    <xf borderId="0" fillId="0" fontId="26" numFmtId="0" xfId="0" applyAlignment="1" applyFont="1">
      <alignment readingOrder="0" shrinkToFit="0" vertical="bottom" wrapText="1"/>
    </xf>
    <xf borderId="0" fillId="4" fontId="8" numFmtId="0" xfId="0" applyAlignment="1" applyFont="1">
      <alignment shrinkToFit="0" vertical="center" wrapText="1"/>
    </xf>
    <xf borderId="0" fillId="0" fontId="36" numFmtId="0" xfId="0" applyAlignment="1" applyFont="1">
      <alignment horizontal="left" readingOrder="0" shrinkToFit="0" vertical="center" wrapText="1"/>
    </xf>
    <xf borderId="2" fillId="7" fontId="37" numFmtId="0" xfId="0" applyAlignment="1" applyBorder="1" applyFont="1">
      <alignment horizontal="center" readingOrder="0" vertical="center"/>
    </xf>
    <xf borderId="14" fillId="10" fontId="38" numFmtId="0" xfId="0" applyAlignment="1" applyBorder="1" applyFill="1" applyFont="1">
      <alignment horizontal="center" readingOrder="0" vertical="center"/>
    </xf>
    <xf borderId="0" fillId="0" fontId="39" numFmtId="0" xfId="0" applyAlignment="1" applyFont="1">
      <alignment shrinkToFit="0" vertical="bottom" wrapText="1"/>
    </xf>
    <xf borderId="0" fillId="0" fontId="18" numFmtId="0" xfId="0" applyAlignment="1" applyFont="1">
      <alignment horizontal="center" vertical="bottom"/>
    </xf>
    <xf borderId="0" fillId="0" fontId="1" numFmtId="9" xfId="0" applyFont="1" applyNumberFormat="1"/>
    <xf borderId="0" fillId="9" fontId="7" numFmtId="0" xfId="0" applyAlignment="1" applyFont="1">
      <alignment readingOrder="0" shrinkToFit="0" vertical="center" wrapText="1"/>
    </xf>
    <xf borderId="0" fillId="2" fontId="9" numFmtId="0" xfId="0" applyAlignment="1" applyFont="1">
      <alignment readingOrder="0" shrinkToFit="0" vertical="center" wrapText="1"/>
    </xf>
    <xf borderId="0" fillId="9" fontId="40" numFmtId="0" xfId="0" applyAlignment="1" applyFont="1">
      <alignment horizontal="left" readingOrder="0" shrinkToFit="0" vertical="center" wrapText="1"/>
    </xf>
    <xf borderId="0" fillId="7" fontId="41" numFmtId="0" xfId="0" applyAlignment="1" applyFont="1">
      <alignment vertical="center"/>
    </xf>
    <xf borderId="0" fillId="9" fontId="42" numFmtId="0" xfId="0" applyAlignment="1" applyFont="1">
      <alignment horizontal="center" readingOrder="0" shrinkToFit="0" vertical="center" wrapText="1"/>
    </xf>
    <xf borderId="0" fillId="0" fontId="43" numFmtId="0" xfId="0" applyFont="1"/>
    <xf borderId="0" fillId="0" fontId="20" numFmtId="0" xfId="0" applyAlignment="1" applyFont="1">
      <alignment vertical="bottom"/>
    </xf>
    <xf borderId="0" fillId="7" fontId="44" numFmtId="0" xfId="0" applyAlignment="1" applyFont="1">
      <alignment shrinkToFit="0" vertical="center" wrapText="1"/>
    </xf>
    <xf borderId="0" fillId="11" fontId="9" numFmtId="0" xfId="0" applyAlignment="1" applyFill="1" applyFont="1">
      <alignment readingOrder="0" shrinkToFit="0" vertical="center" wrapText="1"/>
    </xf>
    <xf borderId="0" fillId="7" fontId="45" numFmtId="0" xfId="0" applyAlignment="1" applyFont="1">
      <alignment shrinkToFit="0" vertical="center" wrapText="1"/>
    </xf>
    <xf borderId="0" fillId="7" fontId="46" numFmtId="0" xfId="0" applyAlignment="1" applyFont="1">
      <alignment shrinkToFit="0" vertical="center" wrapText="1"/>
    </xf>
    <xf borderId="0" fillId="11" fontId="47" numFmtId="0" xfId="0" applyAlignment="1" applyFont="1">
      <alignment readingOrder="0" shrinkToFit="0" vertical="center" wrapText="1"/>
    </xf>
    <xf borderId="0" fillId="7" fontId="20" numFmtId="0" xfId="0" applyAlignment="1" applyFont="1">
      <alignment readingOrder="0" shrinkToFit="0" vertical="bottom" wrapText="1"/>
    </xf>
    <xf borderId="0" fillId="7" fontId="26" numFmtId="0" xfId="0" applyAlignment="1" applyFont="1">
      <alignment readingOrder="0" shrinkToFit="0" vertical="bottom" wrapText="1"/>
    </xf>
    <xf borderId="0" fillId="8" fontId="26" numFmtId="0" xfId="0" applyAlignment="1" applyFont="1">
      <alignment readingOrder="0" shrinkToFit="0" vertical="bottom" wrapText="1"/>
    </xf>
    <xf borderId="0" fillId="7" fontId="10" numFmtId="0" xfId="0" applyAlignment="1" applyFont="1">
      <alignment shrinkToFit="0" wrapText="1"/>
    </xf>
    <xf borderId="2" fillId="8" fontId="35" numFmtId="0" xfId="0" applyAlignment="1" applyBorder="1" applyFont="1">
      <alignment horizontal="center" readingOrder="0" vertical="center"/>
    </xf>
    <xf borderId="0" fillId="0" fontId="48" numFmtId="0" xfId="0" applyAlignment="1" applyFont="1">
      <alignment horizontal="left" readingOrder="0" shrinkToFit="0" vertical="center" wrapText="1"/>
    </xf>
    <xf borderId="0" fillId="7" fontId="49" numFmtId="0" xfId="0" applyAlignment="1" applyFont="1">
      <alignment horizontal="center" readingOrder="0" shrinkToFit="0" vertical="center" wrapText="1"/>
    </xf>
    <xf borderId="0" fillId="8" fontId="50" numFmtId="0" xfId="0" applyAlignment="1" applyFont="1">
      <alignment horizontal="center" readingOrder="0" shrinkToFit="0" vertical="center" wrapText="1"/>
    </xf>
    <xf borderId="0" fillId="7" fontId="20" numFmtId="0" xfId="0" applyAlignment="1" applyFont="1">
      <alignment shrinkToFit="0" vertical="bottom" wrapText="1"/>
    </xf>
    <xf borderId="0" fillId="7" fontId="51" numFmtId="0" xfId="0" applyAlignment="1" applyFont="1">
      <alignment readingOrder="0" shrinkToFit="0" vertical="bottom" wrapText="1"/>
    </xf>
    <xf borderId="0" fillId="7" fontId="52" numFmtId="0" xfId="0" applyAlignment="1" applyFont="1">
      <alignment horizontal="center" readingOrder="0" vertical="center"/>
    </xf>
    <xf borderId="0" fillId="8" fontId="52" numFmtId="0" xfId="0" applyAlignment="1" applyFont="1">
      <alignment horizontal="center" readingOrder="0" vertical="center"/>
    </xf>
    <xf borderId="0" fillId="7" fontId="53" numFmtId="0" xfId="0" applyAlignment="1" applyFont="1">
      <alignment readingOrder="0" shrinkToFit="0" vertical="bottom" wrapText="1"/>
    </xf>
    <xf borderId="0" fillId="7" fontId="54" numFmtId="0" xfId="0" applyAlignment="1" applyFont="1">
      <alignment readingOrder="0" shrinkToFit="0" vertical="bottom" wrapText="1"/>
    </xf>
    <xf borderId="0" fillId="7" fontId="20" numFmtId="0" xfId="0" applyAlignment="1" applyFont="1">
      <alignment vertical="bottom"/>
    </xf>
    <xf borderId="0" fillId="8" fontId="20" numFmtId="0" xfId="0" applyAlignment="1" applyFont="1">
      <alignment vertical="bottom"/>
    </xf>
  </cellXfs>
  <cellStyles count="1">
    <cellStyle xfId="0" name="Normal" builtinId="0"/>
  </cellStyles>
  <dxfs count="11">
    <dxf>
      <font>
        <b/>
        <color rgb="FF38761D"/>
      </font>
      <fill>
        <patternFill patternType="none"/>
      </fill>
      <border/>
    </dxf>
    <dxf>
      <font>
        <b/>
        <color rgb="FF93C47D"/>
      </font>
      <fill>
        <patternFill patternType="none"/>
      </fill>
      <border/>
    </dxf>
    <dxf>
      <font>
        <b/>
        <color rgb="FFF1C232"/>
      </font>
      <fill>
        <patternFill patternType="none"/>
      </fill>
      <border/>
    </dxf>
    <dxf>
      <font>
        <b/>
        <color rgb="FFE69138"/>
      </font>
      <fill>
        <patternFill patternType="none"/>
      </fill>
      <border/>
    </dxf>
    <dxf>
      <font>
        <b/>
        <color rgb="FFC53929"/>
      </font>
      <fill>
        <patternFill patternType="none"/>
      </fill>
      <border/>
    </dxf>
    <dxf>
      <font>
        <color rgb="FFCC0000"/>
      </font>
      <fill>
        <patternFill patternType="solid">
          <fgColor rgb="FFF3F3F3"/>
          <bgColor rgb="FFF3F3F3"/>
        </patternFill>
      </fill>
      <border/>
    </dxf>
    <dxf>
      <font>
        <color rgb="FF0B8043"/>
      </font>
      <fill>
        <patternFill patternType="solid">
          <fgColor rgb="FFF3F3F3"/>
          <bgColor rgb="FFF3F3F3"/>
        </patternFill>
      </fill>
      <border/>
    </dxf>
    <dxf>
      <font>
        <b/>
        <color rgb="FFF09300"/>
      </font>
      <fill>
        <patternFill patternType="solid">
          <fgColor rgb="FFF3F3F3"/>
          <bgColor rgb="FFF3F3F3"/>
        </patternFill>
      </fill>
      <border/>
    </dxf>
    <dxf>
      <font>
        <color rgb="FF38761D"/>
      </font>
      <fill>
        <patternFill patternType="none"/>
      </fill>
      <border/>
    </dxf>
    <dxf>
      <font>
        <color rgb="FFF09300"/>
      </font>
      <fill>
        <patternFill patternType="none"/>
      </fill>
      <border/>
    </dxf>
    <dxf>
      <font>
        <color rgb="FFC53929"/>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 Id="rId3" Type="http://schemas.openxmlformats.org/officeDocument/2006/relationships/image" Target="../media/image4.png"/><Relationship Id="rId4" Type="http://schemas.openxmlformats.org/officeDocument/2006/relationships/image" Target="../media/image3.png"/><Relationship Id="rId5"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xdr:col>
      <xdr:colOff>304800</xdr:colOff>
      <xdr:row>0</xdr:row>
      <xdr:rowOff>114300</xdr:rowOff>
    </xdr:from>
    <xdr:ext cx="2019300" cy="43815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552450</xdr:colOff>
      <xdr:row>43</xdr:row>
      <xdr:rowOff>19050</xdr:rowOff>
    </xdr:from>
    <xdr:ext cx="419100" cy="419100"/>
    <xdr:pic>
      <xdr:nvPicPr>
        <xdr:cNvPr id="0" name="image1.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561975</xdr:colOff>
      <xdr:row>44</xdr:row>
      <xdr:rowOff>161925</xdr:rowOff>
    </xdr:from>
    <xdr:ext cx="409575" cy="409575"/>
    <xdr:pic>
      <xdr:nvPicPr>
        <xdr:cNvPr id="0" name="image4.png" title="Image"/>
        <xdr:cNvPicPr preferRelativeResize="0"/>
      </xdr:nvPicPr>
      <xdr:blipFill>
        <a:blip cstate="print" r:embed="rId3"/>
        <a:stretch>
          <a:fillRect/>
        </a:stretch>
      </xdr:blipFill>
      <xdr:spPr>
        <a:prstGeom prst="rect">
          <a:avLst/>
        </a:prstGeom>
        <a:noFill/>
      </xdr:spPr>
    </xdr:pic>
    <xdr:clientData fLocksWithSheet="0"/>
  </xdr:oneCellAnchor>
  <xdr:oneCellAnchor>
    <xdr:from>
      <xdr:col>8</xdr:col>
      <xdr:colOff>581025</xdr:colOff>
      <xdr:row>45</xdr:row>
      <xdr:rowOff>57150</xdr:rowOff>
    </xdr:from>
    <xdr:ext cx="409575" cy="409575"/>
    <xdr:pic>
      <xdr:nvPicPr>
        <xdr:cNvPr id="0" name="image3.png" title="Image"/>
        <xdr:cNvPicPr preferRelativeResize="0"/>
      </xdr:nvPicPr>
      <xdr:blipFill>
        <a:blip cstate="print" r:embed="rId4"/>
        <a:stretch>
          <a:fillRect/>
        </a:stretch>
      </xdr:blipFill>
      <xdr:spPr>
        <a:prstGeom prst="rect">
          <a:avLst/>
        </a:prstGeom>
        <a:noFill/>
      </xdr:spPr>
    </xdr:pic>
    <xdr:clientData fLocksWithSheet="0"/>
  </xdr:oneCellAnchor>
  <xdr:oneCellAnchor>
    <xdr:from>
      <xdr:col>4</xdr:col>
      <xdr:colOff>171450</xdr:colOff>
      <xdr:row>12</xdr:row>
      <xdr:rowOff>114300</xdr:rowOff>
    </xdr:from>
    <xdr:ext cx="952500" cy="219075"/>
    <xdr:pic>
      <xdr:nvPicPr>
        <xdr:cNvPr id="0" name="image5.png" title="Image"/>
        <xdr:cNvPicPr preferRelativeResize="0"/>
      </xdr:nvPicPr>
      <xdr:blipFill>
        <a:blip cstate="print" r:embed="rId5"/>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9</xdr:col>
      <xdr:colOff>9525</xdr:colOff>
      <xdr:row>20</xdr:row>
      <xdr:rowOff>352425</xdr:rowOff>
    </xdr:from>
    <xdr:ext cx="1524000" cy="676275"/>
    <xdr:grpSp>
      <xdr:nvGrpSpPr>
        <xdr:cNvPr id="2" name="Shape 2" title="Drawing"/>
        <xdr:cNvGrpSpPr/>
      </xdr:nvGrpSpPr>
      <xdr:grpSpPr>
        <a:xfrm>
          <a:off x="4038600" y="3911997"/>
          <a:ext cx="1505100" cy="660128"/>
          <a:chOff x="4038600" y="3911997"/>
          <a:chExt cx="1505100" cy="660128"/>
        </a:xfrm>
      </xdr:grpSpPr>
      <xdr:sp>
        <xdr:nvSpPr>
          <xdr:cNvPr id="3" name="Shape 3"/>
          <xdr:cNvSpPr/>
        </xdr:nvSpPr>
        <xdr:spPr>
          <a:xfrm>
            <a:off x="4152900" y="3977225"/>
            <a:ext cx="1266900" cy="594900"/>
          </a:xfrm>
          <a:prstGeom prst="wedgeRoundRectCallout">
            <a:avLst>
              <a:gd fmla="val -60481" name="adj1"/>
              <a:gd fmla="val -22159" name="adj2"/>
              <a:gd fmla="val 0" name="adj3"/>
            </a:avLst>
          </a:prstGeom>
          <a:solidFill>
            <a:srgbClr val="FF5AC8"/>
          </a:solidFill>
          <a:ln>
            <a:noFill/>
          </a:ln>
        </xdr:spPr>
        <xdr:txBody>
          <a:bodyPr anchorCtr="0" anchor="ctr" bIns="91425" lIns="91425" spcFirstLastPara="1" rIns="91425" wrap="square" tIns="91425">
            <a:noAutofit/>
          </a:bodyPr>
          <a:lstStyle/>
          <a:p>
            <a:pPr indent="0" lvl="0" marL="0">
              <a:spcBef>
                <a:spcPts val="0"/>
              </a:spcBef>
              <a:spcAft>
                <a:spcPts val="0"/>
              </a:spcAft>
              <a:buNone/>
            </a:pPr>
            <a:r>
              <a:t/>
            </a:r>
            <a:endParaRPr sz="1400"/>
          </a:p>
        </xdr:txBody>
      </xdr:sp>
      <xdr:sp>
        <xdr:nvSpPr>
          <xdr:cNvPr id="4" name="Shape 4"/>
          <xdr:cNvSpPr txBox="1"/>
        </xdr:nvSpPr>
        <xdr:spPr>
          <a:xfrm>
            <a:off x="4038600" y="3911997"/>
            <a:ext cx="1505100" cy="660000"/>
          </a:xfrm>
          <a:prstGeom prst="rect">
            <a:avLst/>
          </a:prstGeom>
          <a:noFill/>
          <a:ln>
            <a:noFill/>
          </a:ln>
        </xdr:spPr>
        <xdr:txBody>
          <a:bodyPr anchorCtr="0" anchor="t" bIns="91425" lIns="91425" spcFirstLastPara="1" rIns="91425" wrap="square" tIns="91425">
            <a:noAutofit/>
          </a:bodyPr>
          <a:lstStyle/>
          <a:p>
            <a:pPr indent="0" lvl="0" marL="0" algn="ctr">
              <a:spcBef>
                <a:spcPts val="0"/>
              </a:spcBef>
              <a:spcAft>
                <a:spcPts val="0"/>
              </a:spcAft>
              <a:buNone/>
            </a:pPr>
            <a:r>
              <a:rPr lang="en-US" sz="1800">
                <a:solidFill>
                  <a:srgbClr val="FFFFFF"/>
                </a:solidFill>
                <a:latin typeface="Roboto"/>
                <a:ea typeface="Roboto"/>
                <a:cs typeface="Roboto"/>
                <a:sym typeface="Roboto"/>
              </a:rPr>
              <a:t>Only in </a:t>
            </a:r>
            <a:r>
              <a:rPr lang="en-US" sz="1800">
                <a:solidFill>
                  <a:srgbClr val="FFFFFF"/>
                </a:solidFill>
                <a:latin typeface="Roboto"/>
                <a:ea typeface="Roboto"/>
                <a:cs typeface="Roboto"/>
                <a:sym typeface="Roboto"/>
              </a:rPr>
              <a:t>PractiTest!</a:t>
            </a:r>
            <a:endParaRPr sz="1800">
              <a:solidFill>
                <a:srgbClr val="FFFFFF"/>
              </a:solidFill>
              <a:latin typeface="Roboto"/>
              <a:ea typeface="Roboto"/>
              <a:cs typeface="Roboto"/>
              <a:sym typeface="Roboto"/>
            </a:endParaRPr>
          </a:p>
        </xdr:txBody>
      </xdr:sp>
    </xdr:grpSp>
    <xdr:clientData fLocksWithSheet="0"/>
  </xdr:oneCellAnchor>
  <xdr:oneCellAnchor>
    <xdr:from>
      <xdr:col>2</xdr:col>
      <xdr:colOff>9525</xdr:colOff>
      <xdr:row>0</xdr:row>
      <xdr:rowOff>57150</xdr:rowOff>
    </xdr:from>
    <xdr:ext cx="2019300" cy="43815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161925</xdr:colOff>
      <xdr:row>4</xdr:row>
      <xdr:rowOff>57150</xdr:rowOff>
    </xdr:from>
    <xdr:ext cx="952500" cy="219075"/>
    <xdr:pic>
      <xdr:nvPicPr>
        <xdr:cNvPr id="0" name="image5.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29"/>
    <col customWidth="1" min="2" max="2" width="4.43"/>
    <col customWidth="1" min="3" max="3" width="51.29"/>
    <col customWidth="1" min="4" max="4" width="2.14"/>
    <col customWidth="1" min="5" max="5" width="20.57"/>
    <col customWidth="1" min="6" max="6" width="2.29"/>
    <col customWidth="1" min="7" max="7" width="20.57"/>
    <col customWidth="1" min="8" max="8" width="2.0"/>
    <col customWidth="1" min="9" max="9" width="20.57"/>
    <col customWidth="1" min="10" max="10" width="2.43"/>
    <col customWidth="1" min="12" max="12" width="2.29"/>
    <col customWidth="1" min="13" max="13" width="5.29"/>
  </cols>
  <sheetData>
    <row r="1" ht="51.75" customHeight="1">
      <c r="A1" s="1"/>
      <c r="B1" s="1"/>
      <c r="C1" s="3" t="str">
        <f>HYPERLINK("https://www.practitest.com/?utm_source=resource&amp;utm_medium=link&amp;utm_content=choosing_checklist","Turn Your Testing Data Into QA Intelliegnce")</f>
        <v>Turn Your Testing Data Into QA Intelliegnce</v>
      </c>
      <c r="D1" s="1"/>
      <c r="E1" s="5"/>
      <c r="F1" s="5"/>
      <c r="G1" s="5"/>
      <c r="H1" s="5"/>
      <c r="I1" s="5"/>
      <c r="J1" s="1"/>
      <c r="K1" s="1"/>
      <c r="L1" s="1"/>
    </row>
    <row r="2" ht="39.75" customHeight="1">
      <c r="A2" s="7"/>
      <c r="B2" s="7"/>
      <c r="C2" s="9" t="s">
        <v>0</v>
      </c>
      <c r="D2" s="10"/>
      <c r="E2" s="10"/>
      <c r="F2" s="10"/>
      <c r="G2" s="10"/>
      <c r="H2" s="10"/>
      <c r="I2" s="10"/>
      <c r="J2" s="1"/>
      <c r="K2" s="1"/>
      <c r="L2" s="1"/>
      <c r="M2" s="1"/>
    </row>
    <row r="3" ht="26.25" customHeight="1">
      <c r="A3" s="12"/>
      <c r="B3" s="12"/>
      <c r="C3" s="14" t="s">
        <v>2</v>
      </c>
      <c r="D3" s="10"/>
      <c r="E3" s="10"/>
      <c r="F3" s="10"/>
      <c r="G3" s="10"/>
      <c r="H3" s="10"/>
      <c r="I3" s="10"/>
      <c r="J3" s="1"/>
      <c r="K3" s="1"/>
      <c r="L3" s="1"/>
      <c r="O3" s="6"/>
      <c r="P3" s="6"/>
      <c r="Q3" s="6"/>
      <c r="R3" s="6"/>
      <c r="S3" s="6"/>
      <c r="T3" s="6"/>
      <c r="U3" s="6"/>
      <c r="V3" s="6"/>
      <c r="W3" s="6"/>
      <c r="X3" s="6"/>
      <c r="Y3" s="6"/>
      <c r="Z3" s="6"/>
      <c r="AA3" s="6"/>
      <c r="AB3" s="6"/>
      <c r="AC3" s="6"/>
      <c r="AD3" s="6"/>
      <c r="AE3" s="6"/>
      <c r="AF3" s="6"/>
      <c r="AG3" s="6"/>
    </row>
    <row r="4" ht="63.0" customHeight="1">
      <c r="C4" s="16" t="s">
        <v>4</v>
      </c>
      <c r="J4" s="1"/>
      <c r="K4" s="1"/>
      <c r="L4" s="1"/>
    </row>
    <row r="5" ht="54.75" customHeight="1">
      <c r="C5" s="16" t="s">
        <v>5</v>
      </c>
      <c r="J5" s="1"/>
      <c r="K5" s="1"/>
      <c r="L5" s="1"/>
    </row>
    <row r="6" ht="33.75" customHeight="1">
      <c r="C6" s="1"/>
      <c r="D6" s="1"/>
      <c r="E6" s="1"/>
      <c r="F6" s="1"/>
      <c r="G6" s="1"/>
      <c r="H6" s="1"/>
      <c r="I6" s="1"/>
      <c r="J6" s="1"/>
    </row>
    <row r="7" ht="36.75" customHeight="1">
      <c r="C7" s="18" t="s">
        <v>6</v>
      </c>
      <c r="D7" s="1"/>
      <c r="F7" s="1"/>
      <c r="G7" s="1"/>
      <c r="H7" s="1"/>
      <c r="I7" s="1"/>
    </row>
    <row r="8">
      <c r="E8" s="1"/>
      <c r="F8" s="1"/>
      <c r="G8" s="1"/>
      <c r="H8" s="1"/>
      <c r="I8" s="1"/>
    </row>
    <row r="10" hidden="1">
      <c r="C10" s="19" t="s">
        <v>7</v>
      </c>
      <c r="D10" s="19"/>
      <c r="E10" s="19"/>
      <c r="F10" s="19"/>
      <c r="G10" s="19"/>
      <c r="H10" s="21"/>
      <c r="I10" s="21"/>
      <c r="J10" s="1"/>
      <c r="K10" s="1"/>
      <c r="L10" s="1"/>
    </row>
    <row r="11" hidden="1">
      <c r="C11" s="19" t="s">
        <v>9</v>
      </c>
      <c r="D11" s="19"/>
      <c r="E11" s="19"/>
      <c r="F11" s="19"/>
      <c r="G11" s="19"/>
      <c r="H11" s="21"/>
      <c r="I11" s="21"/>
      <c r="J11" s="1"/>
      <c r="K11" s="1"/>
      <c r="L11" s="1"/>
    </row>
    <row r="13" ht="41.25" customHeight="1">
      <c r="A13" s="12"/>
      <c r="B13" s="12"/>
      <c r="C13" s="12" t="s">
        <v>10</v>
      </c>
      <c r="E13" s="17" t="str">
        <f>HYPERLINK("https://www.practitest.com/?utm_source=resource&amp;utm_medium=link&amp;utm_content=choosing_checklist","practitest")</f>
        <v>practitest</v>
      </c>
      <c r="G13" s="20" t="s">
        <v>8</v>
      </c>
      <c r="H13" s="22"/>
      <c r="I13" s="20" t="s">
        <v>11</v>
      </c>
    </row>
    <row r="14">
      <c r="A14" s="28"/>
      <c r="B14" s="28"/>
      <c r="C14" s="28"/>
      <c r="E14" s="33">
        <f>COUNTIF(#REF!,"✔")</f>
        <v>0</v>
      </c>
      <c r="F14" s="23"/>
      <c r="G14" s="33">
        <f>COUNTIF(#REF!,"✔")</f>
        <v>0</v>
      </c>
      <c r="H14" s="23"/>
      <c r="I14" s="33">
        <f>COUNTIF(#REF!,"✔")</f>
        <v>0</v>
      </c>
    </row>
    <row r="15" ht="29.25" customHeight="1">
      <c r="A15" s="1"/>
      <c r="B15" s="1"/>
      <c r="C15" s="35" t="s">
        <v>18</v>
      </c>
      <c r="D15" s="1"/>
      <c r="E15" s="37">
        <f>E16/7</f>
        <v>1</v>
      </c>
      <c r="F15" s="1"/>
      <c r="G15" s="37">
        <f t="shared" ref="G15:G33" si="1">G16/7</f>
        <v>0</v>
      </c>
      <c r="H15" s="1"/>
      <c r="I15" s="37">
        <f>I16/7</f>
        <v>0</v>
      </c>
      <c r="J15" s="1"/>
    </row>
    <row r="16" ht="29.25" hidden="1" customHeight="1">
      <c r="A16" s="39"/>
      <c r="B16" s="39"/>
      <c r="C16" s="41"/>
      <c r="D16" s="39"/>
      <c r="E16" s="37">
        <f>COUNTIF(Checklist!E6:E12,"✔")</f>
        <v>7</v>
      </c>
      <c r="F16" s="39"/>
      <c r="G16" s="37">
        <f t="shared" si="1"/>
        <v>0</v>
      </c>
      <c r="H16" s="39"/>
      <c r="I16" s="37">
        <f>COUNTIF(Checklist!I6:I12,"✔")</f>
        <v>0</v>
      </c>
      <c r="J16" s="39"/>
      <c r="K16" s="23"/>
      <c r="L16" s="23"/>
      <c r="M16" s="23"/>
      <c r="N16" s="23"/>
      <c r="O16" s="23"/>
      <c r="P16" s="23"/>
      <c r="Q16" s="23"/>
      <c r="R16" s="23"/>
      <c r="S16" s="23"/>
      <c r="T16" s="23"/>
      <c r="U16" s="23"/>
      <c r="V16" s="23"/>
      <c r="W16" s="23"/>
      <c r="X16" s="23"/>
      <c r="Y16" s="23"/>
      <c r="Z16" s="23"/>
      <c r="AA16" s="23"/>
      <c r="AB16" s="23"/>
      <c r="AC16" s="23"/>
      <c r="AD16" s="23"/>
      <c r="AE16" s="23"/>
      <c r="AF16" s="23"/>
      <c r="AG16" s="23"/>
    </row>
    <row r="17" ht="29.25" customHeight="1">
      <c r="A17" s="1"/>
      <c r="B17" s="1"/>
      <c r="C17" s="35" t="s">
        <v>25</v>
      </c>
      <c r="D17" s="1"/>
      <c r="E17" s="37">
        <f>E18/5</f>
        <v>1</v>
      </c>
      <c r="F17" s="1"/>
      <c r="G17" s="37">
        <f t="shared" si="1"/>
        <v>0</v>
      </c>
      <c r="H17" s="1"/>
      <c r="I17" s="37">
        <f>I18/5</f>
        <v>0</v>
      </c>
      <c r="J17" s="1"/>
    </row>
    <row r="18" ht="29.25" hidden="1" customHeight="1">
      <c r="A18" s="39"/>
      <c r="B18" s="39"/>
      <c r="C18" s="41"/>
      <c r="D18" s="39"/>
      <c r="E18" s="37">
        <f>COUNTIF(Checklist!E15:E19,"✔")</f>
        <v>5</v>
      </c>
      <c r="F18" s="39"/>
      <c r="G18" s="37">
        <f t="shared" si="1"/>
        <v>0</v>
      </c>
      <c r="H18" s="39"/>
      <c r="I18" s="37">
        <f>COUNTIF(Checklist!I15:I19,"✔")</f>
        <v>0</v>
      </c>
      <c r="J18" s="39"/>
      <c r="K18" s="23"/>
      <c r="L18" s="23"/>
      <c r="M18" s="23"/>
      <c r="N18" s="23"/>
      <c r="O18" s="23"/>
      <c r="P18" s="23"/>
      <c r="Q18" s="23"/>
      <c r="R18" s="23"/>
      <c r="S18" s="23"/>
      <c r="T18" s="23"/>
      <c r="U18" s="23"/>
      <c r="V18" s="23"/>
      <c r="W18" s="23"/>
      <c r="X18" s="23"/>
      <c r="Y18" s="23"/>
      <c r="Z18" s="23"/>
      <c r="AA18" s="23"/>
      <c r="AB18" s="23"/>
      <c r="AC18" s="23"/>
      <c r="AD18" s="23"/>
      <c r="AE18" s="23"/>
      <c r="AF18" s="23"/>
      <c r="AG18" s="23"/>
    </row>
    <row r="19" ht="29.25" customHeight="1">
      <c r="A19" s="1"/>
      <c r="B19" s="1"/>
      <c r="C19" s="35" t="s">
        <v>26</v>
      </c>
      <c r="D19" s="1"/>
      <c r="E19" s="37">
        <f>E20/5</f>
        <v>1</v>
      </c>
      <c r="F19" s="1"/>
      <c r="G19" s="37">
        <f t="shared" si="1"/>
        <v>0</v>
      </c>
      <c r="H19" s="1"/>
      <c r="I19" s="37">
        <f>I20/5</f>
        <v>0</v>
      </c>
      <c r="J19" s="1"/>
    </row>
    <row r="20" ht="29.25" hidden="1" customHeight="1">
      <c r="A20" s="39"/>
      <c r="B20" s="39"/>
      <c r="C20" s="41"/>
      <c r="D20" s="39"/>
      <c r="E20" s="37">
        <f>COUNTIF(Checklist!E22:E26,"✔")</f>
        <v>5</v>
      </c>
      <c r="F20" s="39"/>
      <c r="G20" s="37">
        <f t="shared" si="1"/>
        <v>0</v>
      </c>
      <c r="H20" s="39"/>
      <c r="I20" s="37">
        <f>COUNTIF(Checklist!I22:I26,"✔")</f>
        <v>0</v>
      </c>
      <c r="J20" s="39"/>
      <c r="K20" s="23"/>
      <c r="L20" s="23"/>
      <c r="M20" s="23"/>
      <c r="N20" s="23"/>
      <c r="O20" s="23"/>
      <c r="P20" s="23"/>
      <c r="Q20" s="23"/>
      <c r="R20" s="23"/>
      <c r="S20" s="23"/>
      <c r="T20" s="23"/>
      <c r="U20" s="23"/>
      <c r="V20" s="23"/>
      <c r="W20" s="23"/>
      <c r="X20" s="23"/>
      <c r="Y20" s="23"/>
      <c r="Z20" s="23"/>
      <c r="AA20" s="23"/>
      <c r="AB20" s="23"/>
      <c r="AC20" s="23"/>
      <c r="AD20" s="23"/>
      <c r="AE20" s="23"/>
      <c r="AF20" s="23"/>
      <c r="AG20" s="23"/>
    </row>
    <row r="21" ht="29.25" customHeight="1">
      <c r="A21" s="1"/>
      <c r="B21" s="1"/>
      <c r="C21" s="35" t="s">
        <v>31</v>
      </c>
      <c r="D21" s="1"/>
      <c r="E21" s="37">
        <f>E22/3</f>
        <v>1</v>
      </c>
      <c r="F21" s="1"/>
      <c r="G21" s="37">
        <f t="shared" si="1"/>
        <v>0</v>
      </c>
      <c r="H21" s="1"/>
      <c r="I21" s="37">
        <f>I22/3</f>
        <v>0</v>
      </c>
      <c r="J21" s="1"/>
    </row>
    <row r="22" ht="29.25" hidden="1" customHeight="1">
      <c r="A22" s="39"/>
      <c r="B22" s="39"/>
      <c r="C22" s="41"/>
      <c r="D22" s="39"/>
      <c r="E22" s="37">
        <f>COUNTIF(Checklist!E29:E31,"✔")</f>
        <v>3</v>
      </c>
      <c r="F22" s="39"/>
      <c r="G22" s="37">
        <f t="shared" si="1"/>
        <v>0</v>
      </c>
      <c r="H22" s="39"/>
      <c r="I22" s="37">
        <f>COUNTIF(Checklist!I29:I31,"✔")</f>
        <v>0</v>
      </c>
      <c r="J22" s="39"/>
      <c r="K22" s="23"/>
      <c r="L22" s="23"/>
      <c r="M22" s="23"/>
      <c r="N22" s="23"/>
      <c r="O22" s="23"/>
      <c r="P22" s="23"/>
      <c r="Q22" s="23"/>
      <c r="R22" s="23"/>
      <c r="S22" s="23"/>
      <c r="T22" s="23"/>
      <c r="U22" s="23"/>
      <c r="V22" s="23"/>
      <c r="W22" s="23"/>
      <c r="X22" s="23"/>
      <c r="Y22" s="23"/>
      <c r="Z22" s="23"/>
      <c r="AA22" s="23"/>
      <c r="AB22" s="23"/>
      <c r="AC22" s="23"/>
      <c r="AD22" s="23"/>
      <c r="AE22" s="23"/>
      <c r="AF22" s="23"/>
      <c r="AG22" s="23"/>
    </row>
    <row r="23" ht="29.25" customHeight="1">
      <c r="A23" s="1"/>
      <c r="B23" s="1"/>
      <c r="C23" s="35" t="s">
        <v>35</v>
      </c>
      <c r="D23" s="1"/>
      <c r="E23" s="37">
        <f>E24/6</f>
        <v>1</v>
      </c>
      <c r="F23" s="1"/>
      <c r="G23" s="37">
        <f t="shared" si="1"/>
        <v>0</v>
      </c>
      <c r="H23" s="1"/>
      <c r="I23" s="37">
        <f>I24/6</f>
        <v>0</v>
      </c>
      <c r="J23" s="1"/>
    </row>
    <row r="24" ht="29.25" hidden="1" customHeight="1">
      <c r="A24" s="39"/>
      <c r="B24" s="39"/>
      <c r="C24" s="41"/>
      <c r="D24" s="39"/>
      <c r="E24" s="37">
        <f>COUNTIF(Checklist!E34:E39,"✔")</f>
        <v>6</v>
      </c>
      <c r="F24" s="39"/>
      <c r="G24" s="37">
        <f t="shared" si="1"/>
        <v>0</v>
      </c>
      <c r="H24" s="39"/>
      <c r="I24" s="37">
        <f>COUNTIF(Checklist!I34:I39,"✔")</f>
        <v>0</v>
      </c>
      <c r="J24" s="39"/>
      <c r="K24" s="23"/>
      <c r="L24" s="23"/>
      <c r="M24" s="23"/>
      <c r="N24" s="23"/>
      <c r="O24" s="23"/>
      <c r="P24" s="23"/>
      <c r="Q24" s="23"/>
      <c r="R24" s="23"/>
      <c r="S24" s="23"/>
      <c r="T24" s="23"/>
      <c r="U24" s="23"/>
      <c r="V24" s="23"/>
      <c r="W24" s="23"/>
      <c r="X24" s="23"/>
      <c r="Y24" s="23"/>
      <c r="Z24" s="23"/>
      <c r="AA24" s="23"/>
      <c r="AB24" s="23"/>
      <c r="AC24" s="23"/>
      <c r="AD24" s="23"/>
      <c r="AE24" s="23"/>
      <c r="AF24" s="23"/>
      <c r="AG24" s="23"/>
    </row>
    <row r="25" ht="29.25" customHeight="1">
      <c r="A25" s="1"/>
      <c r="B25" s="1"/>
      <c r="C25" s="35" t="s">
        <v>38</v>
      </c>
      <c r="D25" s="1"/>
      <c r="E25" s="37">
        <f>E26/10</f>
        <v>1</v>
      </c>
      <c r="F25" s="1"/>
      <c r="G25" s="37">
        <f t="shared" si="1"/>
        <v>0</v>
      </c>
      <c r="H25" s="1"/>
      <c r="I25" s="37">
        <f>I26/10</f>
        <v>0</v>
      </c>
      <c r="J25" s="1"/>
    </row>
    <row r="26" ht="29.25" hidden="1" customHeight="1">
      <c r="A26" s="39"/>
      <c r="B26" s="39"/>
      <c r="C26" s="41"/>
      <c r="D26" s="39"/>
      <c r="E26" s="37">
        <f>COUNTIF(Checklist!E42:E51,"✔")</f>
        <v>10</v>
      </c>
      <c r="F26" s="39"/>
      <c r="G26" s="37">
        <f t="shared" si="1"/>
        <v>0</v>
      </c>
      <c r="H26" s="39"/>
      <c r="I26" s="37">
        <f>COUNTIF(Checklist!I42:I51,"✔")</f>
        <v>0</v>
      </c>
      <c r="J26" s="39"/>
      <c r="K26" s="23"/>
      <c r="L26" s="23"/>
      <c r="M26" s="23"/>
      <c r="N26" s="23"/>
      <c r="O26" s="23"/>
      <c r="P26" s="23"/>
      <c r="Q26" s="23"/>
      <c r="R26" s="23"/>
      <c r="S26" s="23"/>
      <c r="T26" s="23"/>
      <c r="U26" s="23"/>
      <c r="V26" s="23"/>
      <c r="W26" s="23"/>
      <c r="X26" s="23"/>
      <c r="Y26" s="23"/>
      <c r="Z26" s="23"/>
      <c r="AA26" s="23"/>
      <c r="AB26" s="23"/>
      <c r="AC26" s="23"/>
      <c r="AD26" s="23"/>
      <c r="AE26" s="23"/>
      <c r="AF26" s="23"/>
      <c r="AG26" s="23"/>
    </row>
    <row r="27" ht="29.25" customHeight="1">
      <c r="A27" s="1"/>
      <c r="B27" s="1"/>
      <c r="C27" s="35" t="s">
        <v>41</v>
      </c>
      <c r="D27" s="1"/>
      <c r="E27" s="37">
        <f>E28/3</f>
        <v>1</v>
      </c>
      <c r="F27" s="1"/>
      <c r="G27" s="37">
        <f t="shared" si="1"/>
        <v>0</v>
      </c>
      <c r="H27" s="1"/>
      <c r="I27" s="37">
        <f>I28/3</f>
        <v>0</v>
      </c>
      <c r="J27" s="1"/>
    </row>
    <row r="28" ht="29.25" hidden="1" customHeight="1">
      <c r="A28" s="39"/>
      <c r="B28" s="39"/>
      <c r="C28" s="41"/>
      <c r="D28" s="39"/>
      <c r="E28" s="37">
        <f>COUNTIF(Checklist!E54:E56,"✔")</f>
        <v>3</v>
      </c>
      <c r="F28" s="39"/>
      <c r="G28" s="37">
        <f t="shared" si="1"/>
        <v>0</v>
      </c>
      <c r="H28" s="39"/>
      <c r="I28" s="37">
        <f>COUNTIF(Checklist!I54:I56,"✔")</f>
        <v>0</v>
      </c>
      <c r="J28" s="39"/>
      <c r="K28" s="23"/>
      <c r="L28" s="23"/>
      <c r="M28" s="23"/>
      <c r="N28" s="23"/>
      <c r="O28" s="23"/>
      <c r="P28" s="23"/>
      <c r="Q28" s="23"/>
      <c r="R28" s="23"/>
      <c r="S28" s="23"/>
      <c r="T28" s="23"/>
      <c r="U28" s="23"/>
      <c r="V28" s="23"/>
      <c r="W28" s="23"/>
      <c r="X28" s="23"/>
      <c r="Y28" s="23"/>
      <c r="Z28" s="23"/>
      <c r="AA28" s="23"/>
      <c r="AB28" s="23"/>
      <c r="AC28" s="23"/>
      <c r="AD28" s="23"/>
      <c r="AE28" s="23"/>
      <c r="AF28" s="23"/>
      <c r="AG28" s="23"/>
    </row>
    <row r="29" ht="29.25" customHeight="1">
      <c r="A29" s="28"/>
      <c r="B29" s="28"/>
      <c r="C29" s="35" t="s">
        <v>43</v>
      </c>
      <c r="E29" s="37">
        <f>E30/5</f>
        <v>1</v>
      </c>
      <c r="G29" s="37">
        <f t="shared" si="1"/>
        <v>0</v>
      </c>
      <c r="I29" s="37">
        <f>I30/5</f>
        <v>0</v>
      </c>
    </row>
    <row r="30" ht="29.25" hidden="1" customHeight="1">
      <c r="A30" s="60"/>
      <c r="B30" s="60"/>
      <c r="C30" s="41"/>
      <c r="D30" s="23"/>
      <c r="E30" s="37">
        <f>COUNTIF(Checklist!E59:E63,"✔")</f>
        <v>5</v>
      </c>
      <c r="F30" s="23"/>
      <c r="G30" s="37">
        <f t="shared" si="1"/>
        <v>0</v>
      </c>
      <c r="H30" s="23"/>
      <c r="I30" s="37">
        <f>COUNTIF(Checklist!I59:I63,"✔")</f>
        <v>0</v>
      </c>
      <c r="J30" s="23"/>
      <c r="K30" s="23"/>
      <c r="L30" s="23"/>
      <c r="M30" s="23"/>
      <c r="N30" s="23"/>
      <c r="O30" s="23"/>
      <c r="P30" s="23"/>
      <c r="Q30" s="23"/>
      <c r="R30" s="23"/>
      <c r="S30" s="23"/>
      <c r="T30" s="23"/>
      <c r="U30" s="23"/>
      <c r="V30" s="23"/>
      <c r="W30" s="23"/>
      <c r="X30" s="23"/>
      <c r="Y30" s="23"/>
      <c r="Z30" s="23"/>
      <c r="AA30" s="23"/>
      <c r="AB30" s="23"/>
      <c r="AC30" s="23"/>
      <c r="AD30" s="23"/>
      <c r="AE30" s="23"/>
      <c r="AF30" s="23"/>
      <c r="AG30" s="23"/>
    </row>
    <row r="31" ht="29.25" customHeight="1">
      <c r="A31" s="28"/>
      <c r="B31" s="28"/>
      <c r="C31" s="35" t="s">
        <v>48</v>
      </c>
      <c r="E31" s="37">
        <f>E32/4</f>
        <v>1</v>
      </c>
      <c r="G31" s="37">
        <f t="shared" si="1"/>
        <v>0</v>
      </c>
      <c r="I31" s="37">
        <f>I32/4</f>
        <v>0</v>
      </c>
    </row>
    <row r="32" ht="29.25" hidden="1" customHeight="1">
      <c r="A32" s="60"/>
      <c r="B32" s="60"/>
      <c r="C32" s="41"/>
      <c r="D32" s="23"/>
      <c r="E32" s="37">
        <f>COUNTIF(Checklist!E66:E69,"✔")</f>
        <v>4</v>
      </c>
      <c r="F32" s="23"/>
      <c r="G32" s="37">
        <f t="shared" si="1"/>
        <v>0</v>
      </c>
      <c r="H32" s="23"/>
      <c r="I32" s="37">
        <f>COUNTIF(Checklist!I66:I69,"✔")</f>
        <v>0</v>
      </c>
      <c r="J32" s="23"/>
      <c r="K32" s="23"/>
      <c r="L32" s="23"/>
      <c r="M32" s="23"/>
      <c r="N32" s="23"/>
      <c r="O32" s="23"/>
      <c r="P32" s="23"/>
      <c r="Q32" s="23"/>
      <c r="R32" s="23"/>
      <c r="S32" s="23"/>
      <c r="T32" s="23"/>
      <c r="U32" s="23"/>
      <c r="V32" s="23"/>
      <c r="W32" s="23"/>
      <c r="X32" s="23"/>
      <c r="Y32" s="23"/>
      <c r="Z32" s="23"/>
      <c r="AA32" s="23"/>
      <c r="AB32" s="23"/>
      <c r="AC32" s="23"/>
      <c r="AD32" s="23"/>
      <c r="AE32" s="23"/>
      <c r="AF32" s="23"/>
      <c r="AG32" s="23"/>
    </row>
    <row r="33" ht="29.25" customHeight="1">
      <c r="A33" s="28"/>
      <c r="B33" s="28"/>
      <c r="C33" s="35" t="s">
        <v>54</v>
      </c>
      <c r="E33" s="37">
        <f>E34/7</f>
        <v>0.8571428571</v>
      </c>
      <c r="G33" s="37">
        <f t="shared" si="1"/>
        <v>0</v>
      </c>
      <c r="I33" s="37">
        <f>I34/6</f>
        <v>0</v>
      </c>
    </row>
    <row r="34" ht="24.75" hidden="1" customHeight="1">
      <c r="A34" s="60"/>
      <c r="B34" s="60"/>
      <c r="C34" s="41"/>
      <c r="D34" s="23"/>
      <c r="E34" s="64">
        <f>COUNTIF(Checklist!E72:E78,"✔")</f>
        <v>6</v>
      </c>
      <c r="F34" s="23"/>
      <c r="G34" s="64">
        <f>COUNTIF(Checklist!G72:G78,"✔")</f>
        <v>0</v>
      </c>
      <c r="H34" s="23"/>
      <c r="I34" s="64">
        <f>COUNTIF(Checklist!I72:I78,"✔")</f>
        <v>0</v>
      </c>
      <c r="J34" s="23"/>
      <c r="K34" s="23"/>
      <c r="L34" s="23"/>
      <c r="M34" s="23"/>
      <c r="N34" s="23"/>
      <c r="O34" s="23"/>
      <c r="P34" s="23"/>
      <c r="Q34" s="23"/>
      <c r="R34" s="23"/>
      <c r="S34" s="23"/>
      <c r="T34" s="23"/>
      <c r="U34" s="23"/>
      <c r="V34" s="23"/>
      <c r="W34" s="23"/>
      <c r="X34" s="23"/>
      <c r="Y34" s="23"/>
      <c r="Z34" s="23"/>
      <c r="AA34" s="23"/>
      <c r="AB34" s="23"/>
      <c r="AC34" s="23"/>
      <c r="AD34" s="23"/>
      <c r="AE34" s="23"/>
      <c r="AF34" s="23"/>
      <c r="AG34" s="23"/>
    </row>
    <row r="35" ht="40.5" customHeight="1">
      <c r="A35" s="28"/>
      <c r="B35" s="28"/>
      <c r="C35" s="35" t="s">
        <v>61</v>
      </c>
      <c r="E35" s="66" t="str">
        <f>Checklist!E80</f>
        <v>35$/45$ per tester, 
15$ per developer</v>
      </c>
      <c r="G35" s="20" t="str">
        <f>Checklist!G80</f>
        <v/>
      </c>
      <c r="I35" s="20" t="str">
        <f>Checklist!I80</f>
        <v/>
      </c>
    </row>
    <row r="36" ht="35.25" customHeight="1">
      <c r="A36" s="1"/>
      <c r="B36" s="1"/>
      <c r="C36" s="67" t="s">
        <v>68</v>
      </c>
      <c r="E36" s="68" t="str">
        <f>Checklist!E85</f>
        <v>★★★</v>
      </c>
      <c r="F36" s="69"/>
      <c r="G36" s="68" t="str">
        <f>IF(G38&gt;0.8,"★★★",IF(AND(G38&lt;=0.8,E87&gt;=0.3),"★★",IF(G38=0,"-","★")))</f>
        <v>-</v>
      </c>
      <c r="H36" s="70"/>
      <c r="I36" s="68" t="str">
        <f>IF(I38&gt;0.8,"★★★",IF(AND(I38&lt;=0.8,E87&gt;=0.3),"★★",IF(I38=0,"-","★")))</f>
        <v>-</v>
      </c>
      <c r="K36" s="73" t="s">
        <v>83</v>
      </c>
    </row>
    <row r="37" ht="33.0" customHeight="1">
      <c r="E37" s="75" t="str">
        <f>HYPERLINK("https://www.practitest.com/?utm_source=resource&amp;utm_medium=visit%20link&amp;utm_content=choosing_checklist","VISIT WEBSITE")</f>
        <v>VISIT WEBSITE</v>
      </c>
    </row>
    <row r="38" ht="29.25" hidden="1" customHeight="1">
      <c r="G38" s="78">
        <f>AVERAGE(G15:G33)</f>
        <v>0</v>
      </c>
      <c r="I38" s="78">
        <f>AVERAGE(I15:I33)</f>
        <v>0</v>
      </c>
    </row>
    <row r="40" ht="44.25" customHeight="1">
      <c r="A40" s="79"/>
      <c r="B40" s="81" t="str">
        <f>HYPERLINK("https://www.practitest.com/qa-learningcenter/?utm_source=resource&amp;utm_medium=link&amp;utm_content=choosing_checklist","For more resources visit our QA Learning Center &gt;&gt;")</f>
        <v>For more resources visit our QA Learning Center &gt;&gt;</v>
      </c>
      <c r="H40" s="83"/>
      <c r="I40" s="83"/>
      <c r="J40" s="83"/>
      <c r="K40" s="1"/>
      <c r="L40" s="1"/>
      <c r="M40" s="1"/>
      <c r="N40" s="1"/>
      <c r="O40" s="84"/>
    </row>
    <row r="41">
      <c r="A41" s="28"/>
      <c r="B41" s="28"/>
      <c r="C41" s="28"/>
      <c r="E41" s="85"/>
      <c r="G41" s="85"/>
      <c r="J41" s="85"/>
    </row>
    <row r="42">
      <c r="A42" s="86"/>
      <c r="B42" s="86"/>
      <c r="C42" s="88" t="str">
        <f>HYPERLINK("https://www.facebook.com/sharer/sharer.php?u=https%3A//www.practitest.com/resources/qa-management-system-comparison-table/?utm_source=resource%26utm_medium=social_share%26utm_content=choosing_checklist","About PractiTest")</f>
        <v>About PractiTest</v>
      </c>
      <c r="I42" s="89" t="s">
        <v>95</v>
      </c>
    </row>
    <row r="43">
      <c r="A43" s="86"/>
      <c r="B43" s="91"/>
      <c r="C43" s="92"/>
      <c r="D43" s="92"/>
      <c r="E43" s="92"/>
      <c r="F43" s="92"/>
      <c r="G43" s="92"/>
      <c r="I43" s="92"/>
      <c r="L43" s="93"/>
    </row>
    <row r="44" ht="42.0" customHeight="1">
      <c r="A44" s="86"/>
      <c r="B44" s="91"/>
      <c r="C44" s="94" t="s">
        <v>96</v>
      </c>
      <c r="I44" s="97" t="str">
        <f>HYPERLINK("https://www.facebook.com/sharer/sharer.php?u=https%3A//www.practitest.com/resources/qa-management-system-comparison-table/?utm_source=resource%26utm_medium=share%26utm_term=facebook%26utm_content=choosing_checklist","Post")</f>
        <v>Post</v>
      </c>
      <c r="L44" s="98"/>
    </row>
    <row r="45" ht="54.0" customHeight="1">
      <c r="A45" s="86"/>
      <c r="B45" s="99"/>
      <c r="C45" s="94" t="s">
        <v>97</v>
      </c>
      <c r="I45" s="97" t="str">
        <f>HYPERLINK("https://twitter.com/home?status=Trying%20to%20choose%20the%20right%20Test%20Management%20Tool%20for%20your%20team?%20Use%20this%20dynamic%20checklist%20template%20to%20easily%20compare%20the%20different%20solutions%20you%20are%20evaluating.%20http%3A//bit"&amp;".ly/2kdkt52","Tweet")</f>
        <v>Tweet</v>
      </c>
      <c r="L45" s="98"/>
    </row>
    <row r="46" ht="48.0" customHeight="1">
      <c r="A46" s="86"/>
      <c r="B46" s="99"/>
      <c r="C46" s="94" t="s">
        <v>98</v>
      </c>
      <c r="I46" s="97" t="str">
        <f>HYPERLINK("https://www.linkedin.com/shareArticle?mini=true&amp;url=https%3A//www.practitest.com/resources/qa-management-system-comparison-table/?utm_source=resource%26utm_medium=share%26utm_term=linkedin%26utm_content=choosing_checklist&amp;title=Trying%20to%20choose%20the%"&amp;"20right%20Test%20Management%20Tool%20for%20your%20team?&amp;summary=Use%20this%20dynamic%20checklist%20template%20to%20easily%20compare%20the%20different%20solutions%20you%20are%20evaluating.%20&amp;source=","Share")</f>
        <v>Share</v>
      </c>
      <c r="L46" s="98"/>
    </row>
    <row r="47">
      <c r="A47" s="86"/>
      <c r="B47" s="99"/>
      <c r="C47" s="100" t="str">
        <f>HYPERLINK("https://www.practitest.com/free-trial/?utm_source=resource&amp;utm_medium=link&amp;utm_content=choosing_checklist","Start a free trial")</f>
        <v>Start a free trial</v>
      </c>
      <c r="I47" s="101"/>
      <c r="L47" s="102"/>
    </row>
    <row r="48">
      <c r="A48" s="86"/>
      <c r="B48" s="99"/>
      <c r="C48" s="103" t="str">
        <f>HYPERLINK("https://www.practitest.com/?utm_source=resource&amp;utm_medium=link&amp;utm_content=choosing_checklist","Learn more")</f>
        <v>Learn more</v>
      </c>
      <c r="L48" s="102"/>
    </row>
    <row r="49">
      <c r="A49" s="86"/>
      <c r="B49" s="99"/>
      <c r="C49" s="104"/>
      <c r="I49" s="105"/>
      <c r="L49" s="106"/>
    </row>
  </sheetData>
  <mergeCells count="21">
    <mergeCell ref="I45:J45"/>
    <mergeCell ref="I46:J46"/>
    <mergeCell ref="K36:O36"/>
    <mergeCell ref="I47:J48"/>
    <mergeCell ref="I49:J49"/>
    <mergeCell ref="C42:H42"/>
    <mergeCell ref="G43:H43"/>
    <mergeCell ref="I43:J43"/>
    <mergeCell ref="I42:J42"/>
    <mergeCell ref="B40:G40"/>
    <mergeCell ref="C44:H44"/>
    <mergeCell ref="C45:H45"/>
    <mergeCell ref="C46:H46"/>
    <mergeCell ref="C47:H47"/>
    <mergeCell ref="C48:H48"/>
    <mergeCell ref="C49:H49"/>
    <mergeCell ref="I44:J44"/>
    <mergeCell ref="C4:I4"/>
    <mergeCell ref="C5:I5"/>
    <mergeCell ref="C2:I2"/>
    <mergeCell ref="C3:I3"/>
  </mergeCells>
  <conditionalFormatting sqref="E15:E33 G15:G33 I15:I33">
    <cfRule type="cellIs" dxfId="0" priority="1" operator="between">
      <formula>0.8</formula>
      <formula>1</formula>
    </cfRule>
  </conditionalFormatting>
  <conditionalFormatting sqref="E15:E33 G15:G33 I15:I33">
    <cfRule type="cellIs" dxfId="1" priority="2" operator="between">
      <formula>0.6</formula>
      <formula>0.79</formula>
    </cfRule>
  </conditionalFormatting>
  <conditionalFormatting sqref="E15:E33 G15:G33 I15:I33">
    <cfRule type="cellIs" dxfId="2" priority="3" operator="between">
      <formula>0.4</formula>
      <formula>0.59</formula>
    </cfRule>
  </conditionalFormatting>
  <conditionalFormatting sqref="E15:E33 G15:G33 I15:I33">
    <cfRule type="cellIs" dxfId="3" priority="4" operator="between">
      <formula>0.2</formula>
      <formula>0.39</formula>
    </cfRule>
  </conditionalFormatting>
  <conditionalFormatting sqref="E15:E33 G15:G33 I15:I33">
    <cfRule type="cellIs" dxfId="4" priority="5" operator="between">
      <formula>0</formula>
      <formula>0.19</formula>
    </cfRule>
  </conditionalFormatting>
  <hyperlinks>
    <hyperlink display="Continue to checklist &gt;&gt;" location="Checklist!A1" ref="C7"/>
    <hyperlink display="◄  Fill out the checklist and discover your selected tools' QA covergare rating" location="Checklist!A1" ref="K36"/>
  </hyperlin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pane xSplit="16.0" ySplit="5.0" topLeftCell="Q6" activePane="bottomRight" state="frozen"/>
      <selection activeCell="Q1" sqref="Q1" pane="topRight"/>
      <selection activeCell="A6" sqref="A6" pane="bottomLeft"/>
      <selection activeCell="Q6" sqref="Q6" pane="bottomRight"/>
    </sheetView>
  </sheetViews>
  <sheetFormatPr customHeight="1" defaultColWidth="14.43" defaultRowHeight="15.75"/>
  <cols>
    <col customWidth="1" min="1" max="1" width="4.0"/>
    <col customWidth="1" min="2" max="2" width="2.43"/>
    <col customWidth="1" min="3" max="3" width="63.71"/>
    <col customWidth="1" min="4" max="4" width="2.29"/>
    <col customWidth="1" min="5" max="5" width="20.14"/>
    <col customWidth="1" min="6" max="6" width="1.86"/>
    <col customWidth="1" min="7" max="7" width="20.14"/>
    <col customWidth="1" min="8" max="8" width="2.0"/>
    <col customWidth="1" min="9" max="9" width="20.14"/>
    <col customWidth="1" min="10" max="10" width="4.14"/>
    <col customWidth="1" min="11" max="11" width="18.86"/>
    <col customWidth="1" min="12" max="12" width="2.14"/>
    <col customWidth="1" min="13" max="13" width="17.86"/>
    <col customWidth="1" min="14" max="14" width="12.57"/>
    <col customWidth="1" min="15" max="15" width="6.71"/>
  </cols>
  <sheetData>
    <row r="1" ht="60.0" customHeight="1">
      <c r="A1" s="2"/>
      <c r="B1" s="2"/>
      <c r="C1" s="3" t="str">
        <f>HYPERLINK("https://www.practitest.com/?utm_source=resource&amp;utm_medium=link&amp;utm_content=choosing_checklist","Turn Your Testing Data Into QA Intelliegnce")</f>
        <v>Turn Your Testing Data Into QA Intelliegnce</v>
      </c>
      <c r="E1" s="4"/>
      <c r="G1" s="4"/>
      <c r="I1" s="6"/>
    </row>
    <row r="2" ht="11.25" customHeight="1">
      <c r="C2" s="1"/>
      <c r="F2" s="1"/>
      <c r="G2" s="1"/>
      <c r="H2" s="1"/>
      <c r="I2" s="1"/>
      <c r="K2" s="1"/>
      <c r="L2" s="1"/>
      <c r="M2" s="1"/>
    </row>
    <row r="3" ht="31.5" hidden="1" customHeight="1">
      <c r="B3" s="8"/>
      <c r="C3" s="11" t="s">
        <v>1</v>
      </c>
      <c r="K3" s="1"/>
      <c r="L3" s="1"/>
      <c r="M3" s="1"/>
    </row>
    <row r="4" ht="31.5" customHeight="1">
      <c r="C4" s="1"/>
      <c r="F4" s="1"/>
      <c r="G4" s="1"/>
      <c r="H4" s="1"/>
      <c r="I4" s="1"/>
      <c r="K4" s="1"/>
      <c r="L4" s="1"/>
      <c r="M4" s="1"/>
    </row>
    <row r="5" ht="31.5" customHeight="1">
      <c r="A5" s="13"/>
      <c r="B5" s="13"/>
      <c r="C5" s="15" t="s">
        <v>3</v>
      </c>
      <c r="E5" s="17" t="str">
        <f>HYPERLINK("https://www.practitest.com/?utm_source=resource&amp;utm_medium=link&amp;utm_content=choosing_checklist","practitest")</f>
        <v>practitest</v>
      </c>
      <c r="F5" s="1"/>
      <c r="G5" s="20" t="s">
        <v>8</v>
      </c>
      <c r="H5" s="22"/>
      <c r="I5" s="20" t="s">
        <v>11</v>
      </c>
      <c r="J5" s="23"/>
      <c r="K5" s="24" t="s">
        <v>12</v>
      </c>
    </row>
    <row r="6" ht="29.25" customHeight="1">
      <c r="A6" s="25"/>
      <c r="B6" s="25"/>
      <c r="C6" s="26" t="s">
        <v>13</v>
      </c>
      <c r="D6" s="27"/>
      <c r="E6" s="29" t="s">
        <v>14</v>
      </c>
      <c r="F6" s="27"/>
      <c r="G6" s="30"/>
      <c r="H6" s="31"/>
      <c r="I6" s="30"/>
      <c r="J6" s="32"/>
      <c r="K6" s="24" t="s">
        <v>15</v>
      </c>
      <c r="O6" s="6"/>
      <c r="P6" s="6"/>
      <c r="Q6" s="6"/>
      <c r="R6" s="6"/>
      <c r="S6" s="6"/>
      <c r="T6" s="6"/>
      <c r="U6" s="6"/>
      <c r="V6" s="6"/>
      <c r="W6" s="6"/>
      <c r="X6" s="6"/>
      <c r="Y6" s="6"/>
      <c r="Z6" s="6"/>
      <c r="AA6" s="6"/>
      <c r="AB6" s="6"/>
      <c r="AC6" s="6"/>
      <c r="AD6" s="6"/>
      <c r="AE6" s="6"/>
    </row>
    <row r="7" ht="29.25" customHeight="1">
      <c r="A7" s="25"/>
      <c r="B7" s="25"/>
      <c r="C7" s="26" t="s">
        <v>16</v>
      </c>
      <c r="D7" s="27"/>
      <c r="E7" s="29" t="s">
        <v>14</v>
      </c>
      <c r="F7" s="27"/>
      <c r="G7" s="30"/>
      <c r="H7" s="31"/>
      <c r="I7" s="30"/>
      <c r="J7" s="34"/>
      <c r="K7" s="34"/>
      <c r="L7" s="34"/>
      <c r="M7" s="6"/>
      <c r="N7" s="6"/>
      <c r="O7" s="6"/>
      <c r="P7" s="6"/>
      <c r="Q7" s="6"/>
      <c r="R7" s="6"/>
      <c r="S7" s="6"/>
      <c r="T7" s="6"/>
      <c r="U7" s="6"/>
      <c r="V7" s="6"/>
      <c r="W7" s="6"/>
      <c r="X7" s="6"/>
      <c r="Y7" s="6"/>
      <c r="Z7" s="6"/>
      <c r="AA7" s="6"/>
      <c r="AB7" s="6"/>
      <c r="AC7" s="6"/>
      <c r="AD7" s="6"/>
      <c r="AE7" s="6"/>
    </row>
    <row r="8" ht="29.25" customHeight="1">
      <c r="A8" s="25"/>
      <c r="B8" s="25"/>
      <c r="C8" s="26" t="s">
        <v>17</v>
      </c>
      <c r="D8" s="27"/>
      <c r="E8" s="29" t="s">
        <v>14</v>
      </c>
      <c r="F8" s="27"/>
      <c r="G8" s="30"/>
      <c r="H8" s="31"/>
      <c r="I8" s="30"/>
      <c r="J8" s="34"/>
      <c r="K8" s="1"/>
      <c r="L8" s="1"/>
      <c r="M8" s="1"/>
      <c r="N8" s="1"/>
      <c r="O8" s="1"/>
      <c r="P8" s="6"/>
      <c r="Q8" s="6"/>
      <c r="R8" s="6"/>
      <c r="S8" s="6"/>
      <c r="T8" s="6"/>
      <c r="U8" s="6"/>
      <c r="V8" s="6"/>
      <c r="W8" s="6"/>
      <c r="X8" s="6"/>
      <c r="Y8" s="6"/>
      <c r="Z8" s="6"/>
      <c r="AA8" s="6"/>
      <c r="AB8" s="6"/>
      <c r="AC8" s="6"/>
      <c r="AD8" s="6"/>
      <c r="AE8" s="6"/>
    </row>
    <row r="9" ht="29.25" customHeight="1">
      <c r="A9" s="36"/>
      <c r="B9" s="36"/>
      <c r="C9" s="26" t="s">
        <v>19</v>
      </c>
      <c r="D9" s="27"/>
      <c r="E9" s="29" t="s">
        <v>14</v>
      </c>
      <c r="F9" s="27"/>
      <c r="G9" s="30"/>
      <c r="H9" s="31"/>
      <c r="I9" s="30"/>
      <c r="J9" s="34"/>
      <c r="K9" s="1"/>
      <c r="L9" s="1"/>
      <c r="M9" s="1"/>
      <c r="N9" s="1"/>
      <c r="O9" s="1"/>
      <c r="P9" s="6"/>
      <c r="Q9" s="6"/>
      <c r="R9" s="6"/>
      <c r="S9" s="6"/>
      <c r="T9" s="6"/>
      <c r="U9" s="6"/>
      <c r="V9" s="6"/>
      <c r="W9" s="6"/>
      <c r="X9" s="6"/>
      <c r="Y9" s="6"/>
      <c r="Z9" s="6"/>
      <c r="AA9" s="6"/>
      <c r="AB9" s="6"/>
      <c r="AC9" s="6"/>
      <c r="AD9" s="6"/>
      <c r="AE9" s="6"/>
    </row>
    <row r="10" ht="29.25" customHeight="1">
      <c r="A10" s="25"/>
      <c r="B10" s="25"/>
      <c r="C10" s="26" t="s">
        <v>20</v>
      </c>
      <c r="D10" s="27"/>
      <c r="E10" s="29" t="s">
        <v>14</v>
      </c>
      <c r="F10" s="27"/>
      <c r="G10" s="30"/>
      <c r="H10" s="31"/>
      <c r="I10" s="30"/>
      <c r="J10" s="6"/>
      <c r="K10" s="1"/>
      <c r="L10" s="1"/>
      <c r="M10" s="1"/>
      <c r="N10" s="1"/>
      <c r="O10" s="1"/>
      <c r="P10" s="6"/>
      <c r="Q10" s="6"/>
      <c r="R10" s="6"/>
      <c r="S10" s="6"/>
      <c r="T10" s="6"/>
      <c r="U10" s="6"/>
      <c r="V10" s="6"/>
      <c r="W10" s="6"/>
      <c r="X10" s="6"/>
      <c r="Y10" s="6"/>
      <c r="Z10" s="6"/>
      <c r="AA10" s="6"/>
      <c r="AB10" s="6"/>
      <c r="AC10" s="6"/>
      <c r="AD10" s="6"/>
      <c r="AE10" s="6"/>
    </row>
    <row r="11" ht="29.25" customHeight="1">
      <c r="A11" s="36"/>
      <c r="B11" s="36"/>
      <c r="C11" s="26" t="s">
        <v>21</v>
      </c>
      <c r="D11" s="6"/>
      <c r="E11" s="29" t="s">
        <v>14</v>
      </c>
      <c r="F11" s="6"/>
      <c r="G11" s="30"/>
      <c r="H11" s="38"/>
      <c r="I11" s="30"/>
      <c r="J11" s="6"/>
      <c r="K11" s="6"/>
      <c r="L11" s="6"/>
      <c r="M11" s="6"/>
      <c r="N11" s="6"/>
      <c r="O11" s="6"/>
      <c r="P11" s="6"/>
      <c r="Q11" s="6"/>
      <c r="R11" s="6"/>
      <c r="S11" s="6"/>
      <c r="T11" s="6"/>
      <c r="U11" s="6"/>
      <c r="V11" s="6"/>
      <c r="W11" s="6"/>
      <c r="X11" s="6"/>
      <c r="Y11" s="6"/>
      <c r="Z11" s="6"/>
      <c r="AA11" s="6"/>
      <c r="AB11" s="6"/>
      <c r="AC11" s="6"/>
      <c r="AD11" s="6"/>
      <c r="AE11" s="6"/>
    </row>
    <row r="12" ht="29.25" customHeight="1">
      <c r="A12" s="25"/>
      <c r="B12" s="25"/>
      <c r="C12" s="26" t="s">
        <v>22</v>
      </c>
      <c r="D12" s="6"/>
      <c r="E12" s="29" t="s">
        <v>14</v>
      </c>
      <c r="F12" s="6"/>
      <c r="G12" s="30"/>
      <c r="H12" s="38"/>
      <c r="I12" s="30"/>
      <c r="J12" s="6"/>
      <c r="K12" s="6"/>
      <c r="L12" s="6"/>
      <c r="M12" s="6"/>
      <c r="N12" s="6"/>
      <c r="O12" s="6"/>
      <c r="P12" s="6"/>
      <c r="Q12" s="6"/>
      <c r="R12" s="6"/>
      <c r="S12" s="6"/>
      <c r="T12" s="6"/>
      <c r="U12" s="6"/>
      <c r="V12" s="6"/>
      <c r="W12" s="6"/>
      <c r="X12" s="6"/>
      <c r="Y12" s="6"/>
      <c r="Z12" s="6"/>
      <c r="AA12" s="6"/>
      <c r="AB12" s="6"/>
      <c r="AC12" s="6"/>
      <c r="AD12" s="6"/>
      <c r="AE12" s="6"/>
    </row>
    <row r="13" ht="14.25" customHeight="1">
      <c r="A13" s="40"/>
      <c r="B13" s="40"/>
      <c r="C13" s="40"/>
      <c r="E13" s="42"/>
      <c r="G13" s="42"/>
      <c r="I13" s="42"/>
    </row>
    <row r="14" ht="26.25" customHeight="1">
      <c r="A14" s="43"/>
      <c r="B14" s="43"/>
      <c r="C14" s="43" t="s">
        <v>23</v>
      </c>
      <c r="D14" s="43"/>
      <c r="E14" s="43"/>
      <c r="F14" s="43"/>
      <c r="G14" s="43"/>
      <c r="H14" s="43"/>
      <c r="I14" s="43"/>
      <c r="J14" s="6"/>
      <c r="K14" s="6"/>
      <c r="L14" s="6"/>
      <c r="M14" s="6"/>
      <c r="N14" s="6"/>
      <c r="O14" s="6"/>
      <c r="P14" s="6"/>
      <c r="Q14" s="6"/>
      <c r="R14" s="6"/>
      <c r="S14" s="6"/>
      <c r="T14" s="6"/>
      <c r="U14" s="6"/>
      <c r="V14" s="6"/>
      <c r="W14" s="6"/>
      <c r="X14" s="6"/>
      <c r="Y14" s="6"/>
      <c r="Z14" s="6"/>
      <c r="AA14" s="6"/>
      <c r="AB14" s="6"/>
      <c r="AC14" s="6"/>
      <c r="AD14" s="6"/>
      <c r="AE14" s="6"/>
    </row>
    <row r="15" ht="27.75" customHeight="1">
      <c r="A15" s="40"/>
      <c r="B15" s="40"/>
      <c r="C15" s="44" t="s">
        <v>24</v>
      </c>
      <c r="D15" s="1"/>
      <c r="E15" s="45" t="s">
        <v>14</v>
      </c>
      <c r="G15" s="30"/>
      <c r="I15" s="30"/>
      <c r="K15" s="1"/>
      <c r="L15" s="1"/>
      <c r="N15" s="1"/>
      <c r="O15" s="1"/>
    </row>
    <row r="16" ht="27.75" customHeight="1">
      <c r="A16" s="40"/>
      <c r="B16" s="40"/>
      <c r="C16" s="44" t="s">
        <v>27</v>
      </c>
      <c r="D16" s="1"/>
      <c r="E16" s="45" t="s">
        <v>14</v>
      </c>
      <c r="G16" s="30"/>
      <c r="I16" s="30"/>
      <c r="K16" s="46"/>
      <c r="L16" s="46"/>
      <c r="N16" s="46"/>
      <c r="O16" s="46"/>
    </row>
    <row r="17" ht="27.75" customHeight="1">
      <c r="A17" s="40"/>
      <c r="B17" s="40"/>
      <c r="C17" s="44" t="s">
        <v>28</v>
      </c>
      <c r="D17" s="1"/>
      <c r="E17" s="45" t="s">
        <v>14</v>
      </c>
      <c r="G17" s="30"/>
      <c r="I17" s="30"/>
      <c r="K17" s="6"/>
      <c r="L17" s="6"/>
      <c r="M17" s="6"/>
      <c r="N17" s="6"/>
      <c r="O17" s="6"/>
      <c r="P17" s="6"/>
    </row>
    <row r="18" ht="27.75" customHeight="1">
      <c r="A18" s="40"/>
      <c r="B18" s="40"/>
      <c r="C18" s="44" t="s">
        <v>29</v>
      </c>
      <c r="D18" s="1"/>
      <c r="E18" s="45" t="s">
        <v>14</v>
      </c>
      <c r="G18" s="30"/>
      <c r="I18" s="30"/>
    </row>
    <row r="19" ht="27.75" customHeight="1">
      <c r="A19" s="40"/>
      <c r="B19" s="40"/>
      <c r="C19" s="44" t="s">
        <v>30</v>
      </c>
      <c r="D19" s="1"/>
      <c r="E19" s="45" t="s">
        <v>14</v>
      </c>
      <c r="G19" s="30"/>
      <c r="I19" s="30"/>
    </row>
    <row r="20">
      <c r="A20" s="47"/>
      <c r="B20" s="47"/>
      <c r="C20" s="47"/>
      <c r="E20" s="48"/>
      <c r="G20" s="42"/>
      <c r="I20" s="42"/>
    </row>
    <row r="21" ht="29.25" customHeight="1">
      <c r="A21" s="43"/>
      <c r="B21" s="43"/>
      <c r="C21" s="43" t="s">
        <v>26</v>
      </c>
      <c r="D21" s="43"/>
      <c r="E21" s="43"/>
      <c r="F21" s="43"/>
      <c r="G21" s="43"/>
      <c r="H21" s="43"/>
      <c r="I21" s="43"/>
      <c r="J21" s="6"/>
      <c r="K21" s="6"/>
      <c r="L21" s="49"/>
      <c r="M21" s="50" t="s">
        <v>32</v>
      </c>
      <c r="P21" s="6"/>
      <c r="Q21" s="6"/>
      <c r="R21" s="6"/>
      <c r="S21" s="6"/>
      <c r="T21" s="6"/>
      <c r="U21" s="6"/>
      <c r="V21" s="6"/>
      <c r="W21" s="6"/>
      <c r="X21" s="6"/>
      <c r="Y21" s="6"/>
      <c r="Z21" s="6"/>
      <c r="AA21" s="6"/>
      <c r="AB21" s="6"/>
      <c r="AC21" s="6"/>
      <c r="AD21" s="6"/>
      <c r="AE21" s="6"/>
    </row>
    <row r="22" ht="37.5" customHeight="1">
      <c r="A22" s="40"/>
      <c r="B22" s="40"/>
      <c r="C22" s="44" t="s">
        <v>33</v>
      </c>
      <c r="D22" s="51"/>
      <c r="E22" s="45" t="s">
        <v>14</v>
      </c>
      <c r="F22" s="52"/>
      <c r="G22" s="30" t="s">
        <v>34</v>
      </c>
      <c r="H22" s="52"/>
      <c r="I22" s="30" t="s">
        <v>34</v>
      </c>
      <c r="J22" s="52"/>
      <c r="K22" s="1"/>
      <c r="L22" s="53"/>
      <c r="P22" s="52"/>
      <c r="Q22" s="52"/>
      <c r="R22" s="52"/>
      <c r="S22" s="52"/>
      <c r="T22" s="52"/>
      <c r="U22" s="52"/>
      <c r="V22" s="52"/>
      <c r="W22" s="52"/>
      <c r="X22" s="52"/>
      <c r="Y22" s="52"/>
      <c r="Z22" s="52"/>
      <c r="AA22" s="52"/>
      <c r="AB22" s="52"/>
      <c r="AC22" s="52"/>
      <c r="AD22" s="52"/>
      <c r="AE22" s="52"/>
    </row>
    <row r="23" ht="27.0" customHeight="1">
      <c r="A23" s="40"/>
      <c r="B23" s="40"/>
      <c r="C23" s="44" t="s">
        <v>36</v>
      </c>
      <c r="D23" s="1"/>
      <c r="E23" s="45" t="s">
        <v>14</v>
      </c>
      <c r="G23" s="30"/>
      <c r="I23" s="30"/>
      <c r="K23" s="1"/>
      <c r="L23" s="53"/>
    </row>
    <row r="24" ht="24.0" customHeight="1">
      <c r="A24" s="40"/>
      <c r="B24" s="40"/>
      <c r="C24" s="44" t="s">
        <v>37</v>
      </c>
      <c r="D24" s="1"/>
      <c r="E24" s="45" t="s">
        <v>14</v>
      </c>
      <c r="G24" s="30"/>
      <c r="I24" s="30"/>
      <c r="M24" s="54" t="str">
        <f>HYPERLINK("https://www.practitest.com/help/reporting/hierarchical-filters-tree/?utm_source=resource&amp;utm_medium=visit%20link&amp;utm_content=choosing_checklist","Leran more about Hierachical Filters and why they just make sense")</f>
        <v>Leran more about Hierachical Filters and why they just make sense</v>
      </c>
    </row>
    <row r="25" ht="27.0" customHeight="1">
      <c r="A25" s="40"/>
      <c r="B25" s="40"/>
      <c r="C25" s="44" t="s">
        <v>39</v>
      </c>
      <c r="D25" s="1"/>
      <c r="E25" s="45" t="s">
        <v>14</v>
      </c>
      <c r="G25" s="30"/>
      <c r="I25" s="30"/>
      <c r="K25" s="55"/>
    </row>
    <row r="26" ht="27.0" customHeight="1">
      <c r="A26" s="40"/>
      <c r="B26" s="40"/>
      <c r="C26" s="44" t="s">
        <v>40</v>
      </c>
      <c r="D26" s="1"/>
      <c r="E26" s="45" t="s">
        <v>14</v>
      </c>
      <c r="G26" s="30"/>
      <c r="I26" s="30"/>
      <c r="K26" s="1"/>
      <c r="L26" s="1"/>
      <c r="M26" s="1"/>
      <c r="N26" s="1"/>
    </row>
    <row r="27">
      <c r="K27" s="56"/>
      <c r="L27" s="57"/>
      <c r="M27" s="1"/>
      <c r="N27" s="1"/>
    </row>
    <row r="28" ht="27.0" customHeight="1">
      <c r="A28" s="43"/>
      <c r="B28" s="43"/>
      <c r="C28" s="43" t="s">
        <v>31</v>
      </c>
      <c r="D28" s="43"/>
      <c r="E28" s="43"/>
      <c r="F28" s="43"/>
      <c r="G28" s="43"/>
      <c r="H28" s="43"/>
      <c r="I28" s="43"/>
      <c r="J28" s="6"/>
      <c r="K28" s="6"/>
      <c r="L28" s="6"/>
      <c r="M28" s="6"/>
      <c r="N28" s="6"/>
      <c r="O28" s="6"/>
      <c r="P28" s="6"/>
      <c r="Q28" s="6"/>
      <c r="R28" s="6"/>
      <c r="S28" s="6"/>
      <c r="T28" s="6"/>
      <c r="U28" s="6"/>
      <c r="V28" s="6"/>
      <c r="W28" s="6"/>
      <c r="X28" s="6"/>
      <c r="Y28" s="6"/>
      <c r="Z28" s="6"/>
      <c r="AA28" s="6"/>
      <c r="AB28" s="6"/>
      <c r="AC28" s="6"/>
      <c r="AD28" s="6"/>
      <c r="AE28" s="6"/>
    </row>
    <row r="29" ht="25.5" customHeight="1">
      <c r="A29" s="58"/>
      <c r="B29" s="58"/>
      <c r="C29" s="44" t="s">
        <v>42</v>
      </c>
      <c r="E29" s="59" t="s">
        <v>14</v>
      </c>
      <c r="G29" s="30"/>
      <c r="I29" s="30"/>
    </row>
    <row r="30" ht="25.5" customHeight="1">
      <c r="A30" s="40"/>
      <c r="B30" s="40"/>
      <c r="C30" s="44" t="s">
        <v>44</v>
      </c>
      <c r="E30" s="45" t="s">
        <v>14</v>
      </c>
      <c r="G30" s="30"/>
      <c r="I30" s="30"/>
      <c r="K30" s="24" t="s">
        <v>45</v>
      </c>
    </row>
    <row r="31" ht="25.5" customHeight="1">
      <c r="A31" s="40"/>
      <c r="B31" s="40"/>
      <c r="C31" s="44" t="s">
        <v>46</v>
      </c>
      <c r="E31" s="45" t="s">
        <v>14</v>
      </c>
      <c r="G31" s="30"/>
      <c r="I31" s="30"/>
    </row>
    <row r="32">
      <c r="A32" s="47"/>
      <c r="B32" s="47"/>
      <c r="C32" s="61"/>
      <c r="E32" s="42"/>
      <c r="G32" s="42"/>
      <c r="I32" s="42"/>
    </row>
    <row r="33" ht="26.25" customHeight="1">
      <c r="A33" s="43"/>
      <c r="B33" s="43"/>
      <c r="C33" s="43" t="s">
        <v>35</v>
      </c>
      <c r="D33" s="43"/>
      <c r="E33" s="43"/>
      <c r="F33" s="43"/>
      <c r="G33" s="43"/>
      <c r="H33" s="43"/>
      <c r="I33" s="43"/>
      <c r="J33" s="6"/>
      <c r="K33" s="6"/>
      <c r="L33" s="6"/>
      <c r="M33" s="6"/>
      <c r="N33" s="6"/>
      <c r="O33" s="6"/>
      <c r="P33" s="6"/>
      <c r="Q33" s="6"/>
      <c r="R33" s="6"/>
      <c r="S33" s="6"/>
      <c r="T33" s="6"/>
      <c r="U33" s="6"/>
      <c r="V33" s="6"/>
      <c r="W33" s="6"/>
      <c r="X33" s="6"/>
      <c r="Y33" s="6"/>
      <c r="Z33" s="6"/>
      <c r="AA33" s="6"/>
      <c r="AB33" s="6"/>
      <c r="AC33" s="6"/>
      <c r="AD33" s="6"/>
      <c r="AE33" s="6"/>
    </row>
    <row r="34" ht="27.0" customHeight="1">
      <c r="A34" s="58"/>
      <c r="B34" s="58"/>
      <c r="C34" s="62" t="s">
        <v>47</v>
      </c>
      <c r="E34" s="59" t="s">
        <v>14</v>
      </c>
      <c r="G34" s="30"/>
      <c r="I34" s="30"/>
    </row>
    <row r="35" ht="27.0" customHeight="1">
      <c r="A35" s="40"/>
      <c r="B35" s="40"/>
      <c r="C35" s="44" t="s">
        <v>49</v>
      </c>
      <c r="E35" s="59" t="s">
        <v>14</v>
      </c>
      <c r="G35" s="30"/>
      <c r="I35" s="30"/>
    </row>
    <row r="36" ht="27.0" customHeight="1">
      <c r="A36" s="40"/>
      <c r="B36" s="40"/>
      <c r="C36" s="44" t="s">
        <v>50</v>
      </c>
      <c r="E36" s="59" t="s">
        <v>14</v>
      </c>
      <c r="G36" s="30"/>
      <c r="I36" s="30"/>
    </row>
    <row r="37" ht="27.0" customHeight="1">
      <c r="A37" s="40"/>
      <c r="B37" s="40"/>
      <c r="C37" s="44" t="s">
        <v>51</v>
      </c>
      <c r="E37" s="59" t="s">
        <v>14</v>
      </c>
      <c r="G37" s="30"/>
      <c r="I37" s="30"/>
    </row>
    <row r="38" ht="27.0" customHeight="1">
      <c r="A38" s="58"/>
      <c r="B38" s="58"/>
      <c r="C38" s="44" t="s">
        <v>52</v>
      </c>
      <c r="E38" s="59" t="s">
        <v>14</v>
      </c>
      <c r="G38" s="30"/>
      <c r="I38" s="30"/>
    </row>
    <row r="39" ht="27.0" customHeight="1">
      <c r="A39" s="40"/>
      <c r="B39" s="40"/>
      <c r="C39" s="44" t="s">
        <v>53</v>
      </c>
      <c r="E39" s="59" t="s">
        <v>14</v>
      </c>
      <c r="G39" s="30"/>
      <c r="I39" s="30"/>
    </row>
    <row r="40">
      <c r="A40" s="47"/>
      <c r="B40" s="47"/>
      <c r="C40" s="47"/>
      <c r="E40" s="42"/>
      <c r="G40" s="42"/>
      <c r="I40" s="42"/>
    </row>
    <row r="41" ht="27.0" customHeight="1">
      <c r="A41" s="43"/>
      <c r="B41" s="43"/>
      <c r="C41" s="43" t="s">
        <v>38</v>
      </c>
      <c r="D41" s="43"/>
      <c r="E41" s="43"/>
      <c r="F41" s="43"/>
      <c r="G41" s="43"/>
      <c r="H41" s="43"/>
      <c r="I41" s="43"/>
      <c r="J41" s="6"/>
      <c r="K41" s="6"/>
      <c r="L41" s="6"/>
      <c r="M41" s="6"/>
      <c r="N41" s="6"/>
      <c r="O41" s="6"/>
      <c r="P41" s="6"/>
      <c r="Q41" s="6"/>
      <c r="R41" s="6"/>
      <c r="S41" s="6"/>
      <c r="T41" s="6"/>
      <c r="U41" s="6"/>
      <c r="V41" s="6"/>
      <c r="W41" s="6"/>
      <c r="X41" s="6"/>
      <c r="Y41" s="6"/>
      <c r="Z41" s="6"/>
      <c r="AA41" s="6"/>
      <c r="AB41" s="6"/>
      <c r="AC41" s="6"/>
      <c r="AD41" s="6"/>
      <c r="AE41" s="6"/>
    </row>
    <row r="42" ht="27.75" customHeight="1">
      <c r="A42" s="63"/>
      <c r="B42" s="63"/>
      <c r="C42" s="44" t="s">
        <v>55</v>
      </c>
      <c r="E42" s="59" t="s">
        <v>14</v>
      </c>
      <c r="G42" s="30"/>
      <c r="I42" s="30"/>
      <c r="K42" s="24" t="s">
        <v>56</v>
      </c>
    </row>
    <row r="43" ht="27.75" customHeight="1">
      <c r="A43" s="40"/>
      <c r="B43" s="40"/>
      <c r="C43" s="44" t="s">
        <v>57</v>
      </c>
      <c r="E43" s="59" t="s">
        <v>14</v>
      </c>
      <c r="G43" s="30"/>
      <c r="I43" s="30"/>
      <c r="K43" s="65" t="str">
        <f>HYPERLINK("https://www.practitest.com/help/tests/exploratory-tests-et/?utm_source=resource&amp;utm_medium=link&amp;utm_content=choosing_checklist","Learn more about Exploratory/ Session based testing with PractiTest")</f>
        <v>Learn more about Exploratory/ Session based testing with PractiTest</v>
      </c>
    </row>
    <row r="44" ht="33.0" customHeight="1">
      <c r="A44" s="40"/>
      <c r="B44" s="40"/>
      <c r="C44" s="44" t="s">
        <v>58</v>
      </c>
      <c r="E44" s="59" t="s">
        <v>14</v>
      </c>
      <c r="G44" s="30"/>
      <c r="I44" s="30"/>
    </row>
    <row r="45" ht="27.75" customHeight="1">
      <c r="A45" s="40"/>
      <c r="B45" s="40"/>
      <c r="C45" s="44" t="s">
        <v>59</v>
      </c>
      <c r="E45" s="59" t="s">
        <v>14</v>
      </c>
      <c r="G45" s="30"/>
      <c r="I45" s="30"/>
    </row>
    <row r="46" ht="40.5" customHeight="1">
      <c r="A46" s="40"/>
      <c r="B46" s="40"/>
      <c r="C46" s="44" t="s">
        <v>60</v>
      </c>
      <c r="E46" s="59" t="s">
        <v>14</v>
      </c>
      <c r="G46" s="30"/>
      <c r="I46" s="30"/>
    </row>
    <row r="47" ht="27.75" customHeight="1">
      <c r="A47" s="40"/>
      <c r="B47" s="40"/>
      <c r="C47" s="44" t="s">
        <v>62</v>
      </c>
      <c r="E47" s="59" t="s">
        <v>14</v>
      </c>
      <c r="G47" s="30"/>
      <c r="I47" s="30"/>
    </row>
    <row r="48" ht="27.75" customHeight="1">
      <c r="A48" s="40"/>
      <c r="B48" s="40"/>
      <c r="C48" s="44" t="s">
        <v>63</v>
      </c>
      <c r="E48" s="59" t="s">
        <v>14</v>
      </c>
      <c r="G48" s="30"/>
      <c r="I48" s="30"/>
    </row>
    <row r="49" ht="27.75" customHeight="1">
      <c r="A49" s="40"/>
      <c r="B49" s="40"/>
      <c r="C49" s="44" t="s">
        <v>64</v>
      </c>
      <c r="E49" s="59" t="s">
        <v>14</v>
      </c>
      <c r="G49" s="30"/>
      <c r="I49" s="30"/>
    </row>
    <row r="50" ht="27.75" customHeight="1">
      <c r="A50" s="40"/>
      <c r="B50" s="40"/>
      <c r="C50" s="44" t="s">
        <v>65</v>
      </c>
      <c r="E50" s="59" t="s">
        <v>14</v>
      </c>
      <c r="G50" s="30"/>
      <c r="I50" s="30"/>
    </row>
    <row r="51" ht="27.75" customHeight="1">
      <c r="A51" s="40"/>
      <c r="B51" s="40"/>
      <c r="C51" s="44" t="s">
        <v>53</v>
      </c>
      <c r="E51" s="59" t="s">
        <v>14</v>
      </c>
      <c r="G51" s="30"/>
      <c r="I51" s="30"/>
    </row>
    <row r="52">
      <c r="A52" s="47"/>
      <c r="B52" s="47"/>
      <c r="C52" s="47"/>
      <c r="E52" s="42"/>
      <c r="G52" s="42"/>
      <c r="I52" s="42"/>
    </row>
    <row r="53" ht="27.0" customHeight="1">
      <c r="A53" s="43"/>
      <c r="B53" s="43"/>
      <c r="C53" s="43" t="s">
        <v>41</v>
      </c>
      <c r="D53" s="43"/>
      <c r="E53" s="43"/>
      <c r="F53" s="43"/>
      <c r="G53" s="43"/>
      <c r="H53" s="43"/>
      <c r="I53" s="43"/>
      <c r="J53" s="6"/>
      <c r="K53" s="6"/>
      <c r="L53" s="6"/>
      <c r="M53" s="6"/>
      <c r="N53" s="6"/>
      <c r="O53" s="6"/>
      <c r="P53" s="6"/>
      <c r="Q53" s="6"/>
      <c r="R53" s="6"/>
      <c r="S53" s="6"/>
      <c r="T53" s="6"/>
      <c r="U53" s="6"/>
      <c r="V53" s="6"/>
      <c r="W53" s="6"/>
      <c r="X53" s="6"/>
      <c r="Y53" s="6"/>
      <c r="Z53" s="6"/>
      <c r="AA53" s="6"/>
      <c r="AB53" s="6"/>
      <c r="AC53" s="6"/>
      <c r="AD53" s="6"/>
      <c r="AE53" s="6"/>
    </row>
    <row r="54" ht="29.25" customHeight="1">
      <c r="A54" s="47"/>
      <c r="B54" s="47"/>
      <c r="C54" s="62" t="s">
        <v>66</v>
      </c>
      <c r="E54" s="59" t="s">
        <v>14</v>
      </c>
      <c r="G54" s="30"/>
      <c r="I54" s="30"/>
    </row>
    <row r="55" ht="29.25" customHeight="1">
      <c r="A55" s="40"/>
      <c r="B55" s="40"/>
      <c r="C55" s="44" t="s">
        <v>67</v>
      </c>
      <c r="E55" s="59" t="s">
        <v>14</v>
      </c>
      <c r="G55" s="30"/>
      <c r="I55" s="30"/>
    </row>
    <row r="56" ht="29.25" customHeight="1">
      <c r="A56" s="40"/>
      <c r="B56" s="40"/>
      <c r="C56" s="44" t="s">
        <v>69</v>
      </c>
      <c r="E56" s="59" t="s">
        <v>14</v>
      </c>
      <c r="G56" s="30"/>
      <c r="I56" s="30"/>
      <c r="K56" s="24" t="s">
        <v>70</v>
      </c>
    </row>
    <row r="57">
      <c r="A57" s="47"/>
      <c r="B57" s="47"/>
      <c r="C57" s="47"/>
      <c r="E57" s="42"/>
      <c r="G57" s="42"/>
      <c r="I57" s="42"/>
    </row>
    <row r="58" ht="27.0" customHeight="1">
      <c r="A58" s="43"/>
      <c r="B58" s="43"/>
      <c r="C58" s="43" t="s">
        <v>43</v>
      </c>
      <c r="D58" s="43"/>
      <c r="E58" s="43"/>
      <c r="F58" s="43"/>
      <c r="G58" s="43"/>
      <c r="H58" s="43"/>
      <c r="I58" s="43"/>
      <c r="J58" s="6"/>
      <c r="K58" s="6"/>
      <c r="L58" s="6"/>
      <c r="M58" s="6"/>
      <c r="N58" s="6"/>
      <c r="O58" s="6"/>
      <c r="P58" s="6"/>
      <c r="Q58" s="6"/>
      <c r="R58" s="6"/>
      <c r="S58" s="6"/>
      <c r="T58" s="6"/>
      <c r="U58" s="6"/>
      <c r="V58" s="6"/>
      <c r="W58" s="6"/>
      <c r="X58" s="6"/>
      <c r="Y58" s="6"/>
      <c r="Z58" s="6"/>
      <c r="AA58" s="6"/>
      <c r="AB58" s="6"/>
      <c r="AC58" s="6"/>
      <c r="AD58" s="6"/>
      <c r="AE58" s="6"/>
    </row>
    <row r="59" ht="27.75" customHeight="1">
      <c r="A59" s="40"/>
      <c r="B59" s="40"/>
      <c r="C59" s="62" t="s">
        <v>71</v>
      </c>
      <c r="E59" s="59" t="s">
        <v>14</v>
      </c>
      <c r="G59" s="30"/>
      <c r="I59" s="30"/>
      <c r="K59" s="24"/>
    </row>
    <row r="60" ht="27.75" customHeight="1">
      <c r="A60" s="40"/>
      <c r="B60" s="40"/>
      <c r="C60" s="44" t="s">
        <v>72</v>
      </c>
      <c r="E60" s="59" t="s">
        <v>14</v>
      </c>
      <c r="G60" s="30"/>
      <c r="I60" s="30"/>
    </row>
    <row r="61" ht="27.75" customHeight="1">
      <c r="A61" s="40"/>
      <c r="B61" s="40"/>
      <c r="C61" s="44" t="s">
        <v>73</v>
      </c>
      <c r="E61" s="59" t="s">
        <v>14</v>
      </c>
      <c r="G61" s="30"/>
      <c r="I61" s="30"/>
    </row>
    <row r="62" ht="27.75" customHeight="1">
      <c r="A62" s="40"/>
      <c r="B62" s="40"/>
      <c r="C62" s="44" t="s">
        <v>74</v>
      </c>
      <c r="E62" s="59" t="s">
        <v>14</v>
      </c>
      <c r="G62" s="30"/>
      <c r="I62" s="30"/>
      <c r="K62" s="24" t="s">
        <v>75</v>
      </c>
    </row>
    <row r="63" ht="27.75" customHeight="1">
      <c r="A63" s="58"/>
      <c r="B63" s="58"/>
      <c r="C63" s="44" t="s">
        <v>76</v>
      </c>
      <c r="E63" s="59" t="s">
        <v>14</v>
      </c>
      <c r="G63" s="30"/>
      <c r="I63" s="30"/>
    </row>
    <row r="64">
      <c r="A64" s="47"/>
      <c r="B64" s="47"/>
      <c r="C64" s="47"/>
      <c r="E64" s="42"/>
      <c r="G64" s="42"/>
      <c r="I64" s="42"/>
    </row>
    <row r="65" ht="27.0" customHeight="1">
      <c r="A65" s="43"/>
      <c r="B65" s="43"/>
      <c r="C65" s="43" t="s">
        <v>48</v>
      </c>
      <c r="D65" s="43"/>
      <c r="E65" s="43"/>
      <c r="F65" s="43"/>
      <c r="G65" s="43"/>
      <c r="H65" s="43"/>
      <c r="I65" s="43"/>
      <c r="J65" s="6"/>
      <c r="K65" s="6"/>
      <c r="L65" s="6"/>
      <c r="M65" s="6"/>
      <c r="N65" s="6"/>
      <c r="O65" s="6"/>
      <c r="P65" s="6"/>
      <c r="Q65" s="6"/>
      <c r="R65" s="6"/>
      <c r="S65" s="6"/>
      <c r="T65" s="6"/>
      <c r="U65" s="6"/>
      <c r="V65" s="6"/>
      <c r="W65" s="6"/>
      <c r="X65" s="6"/>
      <c r="Y65" s="6"/>
      <c r="Z65" s="6"/>
      <c r="AA65" s="6"/>
      <c r="AB65" s="6"/>
      <c r="AC65" s="6"/>
      <c r="AD65" s="6"/>
      <c r="AE65" s="6"/>
    </row>
    <row r="66" ht="28.5" customHeight="1">
      <c r="A66" s="63"/>
      <c r="B66" s="63"/>
      <c r="C66" s="62" t="s">
        <v>77</v>
      </c>
      <c r="E66" s="59" t="s">
        <v>14</v>
      </c>
      <c r="G66" s="30"/>
      <c r="I66" s="30"/>
      <c r="K66" s="24" t="s">
        <v>78</v>
      </c>
    </row>
    <row r="67" ht="28.5" customHeight="1">
      <c r="A67" s="63"/>
      <c r="B67" s="63"/>
      <c r="C67" s="44" t="s">
        <v>79</v>
      </c>
      <c r="E67" s="59" t="s">
        <v>14</v>
      </c>
      <c r="G67" s="30"/>
      <c r="I67" s="30"/>
      <c r="K67" s="24" t="s">
        <v>80</v>
      </c>
    </row>
    <row r="68" ht="28.5" customHeight="1">
      <c r="A68" s="63"/>
      <c r="B68" s="63"/>
      <c r="C68" s="44" t="s">
        <v>81</v>
      </c>
      <c r="E68" s="59" t="s">
        <v>14</v>
      </c>
      <c r="G68" s="30"/>
      <c r="I68" s="30"/>
    </row>
    <row r="69" ht="28.5" customHeight="1">
      <c r="A69" s="71"/>
      <c r="B69" s="71"/>
      <c r="C69" s="44" t="s">
        <v>82</v>
      </c>
      <c r="E69" s="59" t="s">
        <v>14</v>
      </c>
      <c r="G69" s="30"/>
      <c r="I69" s="30"/>
    </row>
    <row r="70" ht="18.0" customHeight="1">
      <c r="A70" s="47"/>
      <c r="B70" s="47"/>
      <c r="C70" s="47"/>
      <c r="E70" s="42"/>
      <c r="G70" s="42"/>
      <c r="I70" s="42"/>
    </row>
    <row r="71" ht="27.0" customHeight="1">
      <c r="A71" s="72"/>
      <c r="B71" s="72"/>
      <c r="C71" s="43" t="s">
        <v>54</v>
      </c>
      <c r="D71" s="43"/>
      <c r="E71" s="43"/>
      <c r="F71" s="43"/>
      <c r="G71" s="43"/>
      <c r="H71" s="43"/>
      <c r="I71" s="43"/>
      <c r="J71" s="6"/>
      <c r="P71" s="6"/>
      <c r="Q71" s="6"/>
      <c r="R71" s="6"/>
      <c r="S71" s="6"/>
      <c r="T71" s="6"/>
      <c r="U71" s="6"/>
      <c r="V71" s="6"/>
      <c r="W71" s="6"/>
      <c r="X71" s="6"/>
      <c r="Y71" s="6"/>
      <c r="Z71" s="6"/>
      <c r="AA71" s="6"/>
      <c r="AB71" s="6"/>
      <c r="AC71" s="6"/>
      <c r="AD71" s="6"/>
      <c r="AE71" s="6"/>
    </row>
    <row r="72" ht="27.75" customHeight="1">
      <c r="A72" s="58"/>
      <c r="B72" s="58"/>
      <c r="C72" s="62" t="s">
        <v>84</v>
      </c>
      <c r="E72" s="59" t="s">
        <v>14</v>
      </c>
      <c r="G72" s="30"/>
      <c r="I72" s="30"/>
    </row>
    <row r="73" ht="27.75" customHeight="1">
      <c r="A73" s="40"/>
      <c r="B73" s="40"/>
      <c r="C73" s="44" t="s">
        <v>85</v>
      </c>
      <c r="E73" s="74" t="s">
        <v>34</v>
      </c>
      <c r="G73" s="30"/>
      <c r="I73" s="30"/>
    </row>
    <row r="74" ht="27.75" customHeight="1">
      <c r="A74" s="40"/>
      <c r="B74" s="40"/>
      <c r="C74" s="44" t="s">
        <v>86</v>
      </c>
      <c r="E74" s="59" t="s">
        <v>14</v>
      </c>
      <c r="G74" s="30"/>
      <c r="I74" s="30"/>
    </row>
    <row r="75" ht="27.75" customHeight="1">
      <c r="A75" s="40"/>
      <c r="B75" s="40"/>
      <c r="C75" s="44" t="s">
        <v>87</v>
      </c>
      <c r="E75" s="59" t="s">
        <v>14</v>
      </c>
      <c r="G75" s="30"/>
      <c r="I75" s="30"/>
    </row>
    <row r="76" ht="27.75" customHeight="1">
      <c r="A76" s="40"/>
      <c r="B76" s="40"/>
      <c r="C76" s="44" t="s">
        <v>88</v>
      </c>
      <c r="E76" s="59" t="s">
        <v>14</v>
      </c>
      <c r="G76" s="30"/>
      <c r="I76" s="30"/>
    </row>
    <row r="77" ht="27.75" customHeight="1">
      <c r="A77" s="40"/>
      <c r="B77" s="40"/>
      <c r="C77" s="44" t="s">
        <v>89</v>
      </c>
      <c r="E77" s="59" t="s">
        <v>14</v>
      </c>
      <c r="G77" s="30"/>
      <c r="I77" s="30"/>
    </row>
    <row r="78" ht="27.75" customHeight="1">
      <c r="A78" s="63"/>
      <c r="B78" s="63"/>
      <c r="C78" s="44" t="s">
        <v>90</v>
      </c>
      <c r="E78" s="59" t="s">
        <v>14</v>
      </c>
      <c r="G78" s="30"/>
      <c r="I78" s="30"/>
    </row>
    <row r="79">
      <c r="A79" s="76"/>
      <c r="B79" s="76"/>
      <c r="C79" s="76"/>
      <c r="E79" s="77"/>
      <c r="G79" s="77"/>
      <c r="I79" s="77"/>
    </row>
    <row r="80" ht="40.5" customHeight="1">
      <c r="A80" s="80"/>
      <c r="B80" s="80"/>
      <c r="C80" s="80" t="s">
        <v>61</v>
      </c>
      <c r="D80" s="6"/>
      <c r="E80" s="66" t="s">
        <v>91</v>
      </c>
      <c r="F80" s="6"/>
      <c r="G80" s="82"/>
      <c r="H80" s="6"/>
      <c r="I80" s="82"/>
      <c r="J80" s="6"/>
      <c r="K80" s="6"/>
      <c r="L80" s="6"/>
      <c r="M80" s="6"/>
      <c r="N80" s="6"/>
      <c r="O80" s="6"/>
      <c r="P80" s="6"/>
      <c r="Q80" s="6"/>
      <c r="R80" s="6"/>
      <c r="S80" s="6"/>
      <c r="T80" s="6"/>
      <c r="U80" s="6"/>
      <c r="V80" s="6"/>
      <c r="W80" s="6"/>
      <c r="X80" s="6"/>
      <c r="Y80" s="6"/>
      <c r="Z80" s="6"/>
      <c r="AA80" s="6"/>
      <c r="AB80" s="6"/>
      <c r="AC80" s="6"/>
      <c r="AD80" s="6"/>
      <c r="AE80" s="6"/>
    </row>
    <row r="81" ht="26.25" customHeight="1">
      <c r="A81" s="40"/>
      <c r="B81" s="40"/>
      <c r="C81" s="62" t="s">
        <v>92</v>
      </c>
      <c r="E81" s="45" t="s">
        <v>14</v>
      </c>
      <c r="G81" s="30"/>
      <c r="I81" s="30"/>
    </row>
    <row r="82" ht="26.25" customHeight="1">
      <c r="A82" s="40"/>
      <c r="B82" s="40"/>
      <c r="C82" s="44" t="s">
        <v>93</v>
      </c>
      <c r="E82" s="45" t="s">
        <v>14</v>
      </c>
      <c r="G82" s="30"/>
      <c r="I82" s="30"/>
    </row>
    <row r="83" ht="26.25" customHeight="1">
      <c r="A83" s="40"/>
      <c r="B83" s="40"/>
      <c r="C83" s="44" t="s">
        <v>94</v>
      </c>
      <c r="E83" s="45" t="s">
        <v>14</v>
      </c>
      <c r="G83" s="30"/>
      <c r="I83" s="30"/>
    </row>
    <row r="84">
      <c r="A84" s="76"/>
      <c r="B84" s="76"/>
      <c r="C84" s="76"/>
      <c r="E84" s="77"/>
      <c r="G84" s="77"/>
      <c r="I84" s="77"/>
    </row>
    <row r="85" ht="33.0" customHeight="1">
      <c r="A85" s="87"/>
      <c r="B85" s="87"/>
      <c r="C85" s="90" t="s">
        <v>10</v>
      </c>
      <c r="E85" s="68" t="str">
        <f>IF(E87&gt;50,"★★★",IF(AND(E87&lt;=50,E87&gt;=20),"★★",IF(E87=0,"-","★")))</f>
        <v>★★★</v>
      </c>
      <c r="G85" s="95" t="str">
        <f>'Summary '!G36</f>
        <v>-</v>
      </c>
      <c r="I85" s="95" t="str">
        <f>'Summary '!I36</f>
        <v>-</v>
      </c>
      <c r="K85" s="96" t="s">
        <v>83</v>
      </c>
    </row>
    <row r="86" ht="33.0" customHeight="1">
      <c r="A86" s="1"/>
      <c r="B86" s="1"/>
      <c r="C86" s="1"/>
      <c r="E86" s="1"/>
      <c r="F86" s="1"/>
      <c r="G86" s="1"/>
      <c r="H86" s="1"/>
      <c r="I86" s="1"/>
      <c r="K86" s="1"/>
      <c r="L86" s="1"/>
      <c r="M86" s="1"/>
      <c r="N86" s="1"/>
      <c r="O86" s="1"/>
    </row>
    <row r="87" ht="33.0" customHeight="1">
      <c r="A87" s="28"/>
      <c r="B87" s="28"/>
      <c r="C87" s="28"/>
      <c r="E87" s="33">
        <f>COUNTIF(E7:E83,"✔")</f>
        <v>56</v>
      </c>
      <c r="F87" s="23"/>
      <c r="G87" s="33">
        <f>COUNTIF(G7:G83,"✔")</f>
        <v>0</v>
      </c>
      <c r="H87" s="23"/>
      <c r="I87" s="33">
        <f>COUNTIF(I7:I83,"✔")</f>
        <v>0</v>
      </c>
    </row>
    <row r="88" ht="33.0" customHeight="1">
      <c r="A88" s="28"/>
      <c r="B88" s="28"/>
      <c r="C88" s="28"/>
      <c r="E88" s="85"/>
      <c r="G88" s="85"/>
      <c r="I88" s="85"/>
    </row>
    <row r="89">
      <c r="A89" s="28"/>
      <c r="B89" s="28"/>
      <c r="C89" s="28"/>
      <c r="E89" s="85"/>
      <c r="G89" s="85"/>
      <c r="I89" s="85"/>
    </row>
    <row r="90">
      <c r="A90" s="28"/>
      <c r="B90" s="28"/>
      <c r="C90" s="28"/>
      <c r="E90" s="85"/>
      <c r="G90" s="85"/>
      <c r="I90" s="85"/>
    </row>
    <row r="91">
      <c r="A91" s="28"/>
      <c r="B91" s="28"/>
      <c r="C91" s="28"/>
      <c r="E91" s="85"/>
      <c r="G91" s="85"/>
      <c r="I91" s="85"/>
    </row>
    <row r="92">
      <c r="A92" s="28"/>
      <c r="B92" s="28"/>
      <c r="C92" s="28"/>
      <c r="E92" s="85"/>
      <c r="G92" s="85"/>
      <c r="I92" s="85"/>
    </row>
    <row r="93">
      <c r="A93" s="28"/>
      <c r="B93" s="28"/>
      <c r="C93" s="28"/>
      <c r="E93" s="85"/>
      <c r="G93" s="85"/>
      <c r="I93" s="85"/>
    </row>
    <row r="94">
      <c r="A94" s="28"/>
      <c r="B94" s="28"/>
      <c r="C94" s="28"/>
      <c r="E94" s="85"/>
      <c r="G94" s="85"/>
      <c r="I94" s="85"/>
    </row>
    <row r="95">
      <c r="A95" s="28"/>
      <c r="B95" s="28"/>
      <c r="C95" s="28"/>
      <c r="E95" s="85"/>
      <c r="G95" s="85"/>
      <c r="I95" s="85"/>
    </row>
    <row r="96">
      <c r="A96" s="28"/>
      <c r="B96" s="28"/>
      <c r="C96" s="28"/>
      <c r="E96" s="85"/>
      <c r="G96" s="85"/>
      <c r="I96" s="85"/>
    </row>
    <row r="97">
      <c r="A97" s="28"/>
      <c r="B97" s="28"/>
      <c r="C97" s="28"/>
      <c r="E97" s="85"/>
      <c r="G97" s="85"/>
      <c r="I97" s="85"/>
    </row>
    <row r="98">
      <c r="A98" s="28"/>
      <c r="B98" s="28"/>
      <c r="C98" s="28"/>
      <c r="E98" s="85"/>
      <c r="G98" s="85"/>
      <c r="I98" s="85"/>
    </row>
    <row r="99">
      <c r="A99" s="28"/>
      <c r="B99" s="28"/>
      <c r="C99" s="28"/>
      <c r="E99" s="85"/>
      <c r="G99" s="85"/>
      <c r="I99" s="85"/>
    </row>
    <row r="100">
      <c r="A100" s="28"/>
      <c r="B100" s="28"/>
      <c r="C100" s="28"/>
      <c r="E100" s="85"/>
      <c r="G100" s="85"/>
      <c r="I100" s="85"/>
    </row>
    <row r="101">
      <c r="A101" s="28"/>
      <c r="B101" s="28"/>
      <c r="C101" s="28"/>
      <c r="E101" s="85"/>
      <c r="G101" s="85"/>
      <c r="I101" s="85"/>
    </row>
    <row r="102">
      <c r="A102" s="28"/>
      <c r="B102" s="28"/>
      <c r="C102" s="28"/>
      <c r="E102" s="85"/>
      <c r="G102" s="85"/>
      <c r="I102" s="85"/>
    </row>
    <row r="103">
      <c r="A103" s="28"/>
      <c r="B103" s="28"/>
      <c r="C103" s="28"/>
      <c r="E103" s="85"/>
      <c r="G103" s="85"/>
      <c r="I103" s="85"/>
    </row>
    <row r="104">
      <c r="A104" s="28"/>
      <c r="B104" s="28"/>
      <c r="C104" s="28"/>
      <c r="E104" s="85"/>
      <c r="G104" s="85"/>
      <c r="I104" s="85"/>
    </row>
    <row r="105">
      <c r="A105" s="28"/>
      <c r="B105" s="28"/>
      <c r="C105" s="28"/>
      <c r="E105" s="85"/>
      <c r="G105" s="85"/>
      <c r="I105" s="85"/>
    </row>
    <row r="106">
      <c r="A106" s="28"/>
      <c r="B106" s="28"/>
      <c r="C106" s="28"/>
      <c r="E106" s="85"/>
      <c r="G106" s="85"/>
      <c r="I106" s="85"/>
    </row>
    <row r="107">
      <c r="A107" s="28"/>
      <c r="B107" s="28"/>
      <c r="C107" s="28"/>
      <c r="E107" s="85"/>
      <c r="G107" s="85"/>
      <c r="I107" s="85"/>
    </row>
    <row r="108">
      <c r="A108" s="28"/>
      <c r="B108" s="28"/>
      <c r="C108" s="28"/>
      <c r="E108" s="85"/>
      <c r="G108" s="85"/>
      <c r="I108" s="85"/>
    </row>
    <row r="109">
      <c r="A109" s="28"/>
      <c r="B109" s="28"/>
      <c r="C109" s="28"/>
      <c r="E109" s="85"/>
      <c r="G109" s="85"/>
      <c r="I109" s="85"/>
    </row>
    <row r="110">
      <c r="A110" s="28"/>
      <c r="B110" s="28"/>
      <c r="C110" s="28"/>
      <c r="E110" s="85"/>
      <c r="G110" s="85"/>
      <c r="I110" s="85"/>
    </row>
    <row r="111">
      <c r="A111" s="28"/>
      <c r="B111" s="28"/>
      <c r="C111" s="28"/>
      <c r="E111" s="85"/>
      <c r="G111" s="85"/>
      <c r="I111" s="85"/>
    </row>
    <row r="112">
      <c r="A112" s="28"/>
      <c r="B112" s="28"/>
      <c r="C112" s="28"/>
      <c r="E112" s="85"/>
      <c r="G112" s="85"/>
      <c r="I112" s="85"/>
    </row>
    <row r="113">
      <c r="A113" s="28"/>
      <c r="B113" s="28"/>
      <c r="C113" s="28"/>
      <c r="E113" s="85"/>
      <c r="G113" s="85"/>
      <c r="I113" s="85"/>
    </row>
    <row r="114">
      <c r="A114" s="28"/>
      <c r="B114" s="28"/>
      <c r="C114" s="28"/>
      <c r="E114" s="85"/>
      <c r="G114" s="85"/>
      <c r="I114" s="85"/>
    </row>
    <row r="115">
      <c r="A115" s="28"/>
      <c r="B115" s="28"/>
      <c r="C115" s="28"/>
      <c r="E115" s="85"/>
      <c r="G115" s="85"/>
      <c r="I115" s="85"/>
    </row>
    <row r="116">
      <c r="A116" s="28"/>
      <c r="B116" s="28"/>
      <c r="C116" s="28"/>
      <c r="E116" s="85"/>
      <c r="G116" s="85"/>
      <c r="I116" s="85"/>
    </row>
    <row r="117">
      <c r="A117" s="28"/>
      <c r="B117" s="28"/>
      <c r="C117" s="28"/>
      <c r="E117" s="85"/>
      <c r="G117" s="85"/>
      <c r="I117" s="85"/>
    </row>
    <row r="118">
      <c r="A118" s="28"/>
      <c r="B118" s="28"/>
      <c r="C118" s="28"/>
      <c r="E118" s="85"/>
      <c r="G118" s="85"/>
      <c r="I118" s="85"/>
    </row>
    <row r="119">
      <c r="A119" s="28"/>
      <c r="B119" s="28"/>
      <c r="C119" s="28"/>
      <c r="E119" s="85"/>
      <c r="G119" s="85"/>
      <c r="I119" s="85"/>
    </row>
    <row r="120">
      <c r="A120" s="28"/>
      <c r="B120" s="28"/>
      <c r="C120" s="28"/>
      <c r="E120" s="85"/>
      <c r="G120" s="85"/>
      <c r="I120" s="85"/>
    </row>
    <row r="121">
      <c r="A121" s="28"/>
      <c r="B121" s="28"/>
      <c r="C121" s="28"/>
      <c r="E121" s="85"/>
      <c r="G121" s="85"/>
      <c r="I121" s="85"/>
    </row>
    <row r="122">
      <c r="A122" s="28"/>
      <c r="B122" s="28"/>
      <c r="C122" s="28"/>
      <c r="E122" s="85"/>
      <c r="G122" s="85"/>
      <c r="I122" s="85"/>
    </row>
    <row r="123">
      <c r="A123" s="28"/>
      <c r="B123" s="28"/>
      <c r="C123" s="28"/>
      <c r="E123" s="85"/>
      <c r="G123" s="85"/>
      <c r="I123" s="85"/>
    </row>
    <row r="124">
      <c r="A124" s="28"/>
      <c r="B124" s="28"/>
      <c r="C124" s="28"/>
      <c r="E124" s="85"/>
      <c r="G124" s="85"/>
      <c r="I124" s="85"/>
    </row>
    <row r="125">
      <c r="A125" s="28"/>
      <c r="B125" s="28"/>
      <c r="C125" s="28"/>
      <c r="E125" s="85"/>
      <c r="G125" s="85"/>
      <c r="I125" s="85"/>
    </row>
    <row r="126">
      <c r="A126" s="28"/>
      <c r="B126" s="28"/>
      <c r="C126" s="28"/>
      <c r="E126" s="85"/>
      <c r="G126" s="85"/>
      <c r="I126" s="85"/>
    </row>
    <row r="127">
      <c r="A127" s="28"/>
      <c r="B127" s="28"/>
      <c r="C127" s="28"/>
      <c r="E127" s="85"/>
      <c r="G127" s="85"/>
      <c r="I127" s="85"/>
    </row>
    <row r="128">
      <c r="A128" s="28"/>
      <c r="B128" s="28"/>
      <c r="C128" s="28"/>
      <c r="E128" s="85"/>
      <c r="G128" s="85"/>
      <c r="I128" s="85"/>
    </row>
    <row r="129">
      <c r="A129" s="28"/>
      <c r="B129" s="28"/>
      <c r="C129" s="28"/>
      <c r="E129" s="85"/>
      <c r="G129" s="85"/>
      <c r="I129" s="85"/>
    </row>
    <row r="130">
      <c r="A130" s="28"/>
      <c r="B130" s="28"/>
      <c r="C130" s="28"/>
      <c r="E130" s="85"/>
      <c r="G130" s="85"/>
      <c r="I130" s="85"/>
    </row>
    <row r="131">
      <c r="A131" s="28"/>
      <c r="B131" s="28"/>
      <c r="C131" s="28"/>
      <c r="E131" s="85"/>
      <c r="G131" s="85"/>
      <c r="I131" s="85"/>
    </row>
    <row r="132">
      <c r="A132" s="28"/>
      <c r="B132" s="28"/>
      <c r="C132" s="28"/>
      <c r="E132" s="85"/>
      <c r="G132" s="85"/>
      <c r="I132" s="85"/>
    </row>
    <row r="133">
      <c r="A133" s="28"/>
      <c r="B133" s="28"/>
      <c r="C133" s="28"/>
      <c r="E133" s="85"/>
      <c r="G133" s="85"/>
      <c r="I133" s="85"/>
    </row>
    <row r="134">
      <c r="A134" s="28"/>
      <c r="B134" s="28"/>
      <c r="C134" s="28"/>
      <c r="E134" s="85"/>
      <c r="G134" s="85"/>
      <c r="I134" s="85"/>
    </row>
    <row r="135">
      <c r="A135" s="28"/>
      <c r="B135" s="28"/>
      <c r="C135" s="28"/>
      <c r="E135" s="85"/>
      <c r="G135" s="85"/>
      <c r="I135" s="85"/>
    </row>
    <row r="136">
      <c r="A136" s="28"/>
      <c r="B136" s="28"/>
      <c r="C136" s="28"/>
      <c r="E136" s="85"/>
      <c r="G136" s="85"/>
      <c r="I136" s="85"/>
    </row>
    <row r="137">
      <c r="A137" s="28"/>
      <c r="B137" s="28"/>
      <c r="C137" s="28"/>
      <c r="E137" s="85"/>
      <c r="G137" s="85"/>
      <c r="I137" s="85"/>
    </row>
    <row r="138">
      <c r="A138" s="28"/>
      <c r="B138" s="28"/>
      <c r="C138" s="28"/>
      <c r="E138" s="85"/>
      <c r="G138" s="85"/>
      <c r="I138" s="85"/>
    </row>
    <row r="139">
      <c r="A139" s="28"/>
      <c r="B139" s="28"/>
      <c r="C139" s="28"/>
      <c r="E139" s="85"/>
      <c r="G139" s="85"/>
      <c r="I139" s="85"/>
    </row>
    <row r="140">
      <c r="A140" s="28"/>
      <c r="B140" s="28"/>
      <c r="C140" s="28"/>
      <c r="E140" s="85"/>
      <c r="G140" s="85"/>
      <c r="I140" s="85"/>
    </row>
    <row r="141">
      <c r="A141" s="28"/>
      <c r="B141" s="28"/>
      <c r="C141" s="28"/>
      <c r="E141" s="85"/>
      <c r="G141" s="85"/>
      <c r="I141" s="85"/>
    </row>
    <row r="142">
      <c r="A142" s="28"/>
      <c r="B142" s="28"/>
      <c r="C142" s="28"/>
      <c r="E142" s="85"/>
      <c r="G142" s="85"/>
      <c r="I142" s="85"/>
    </row>
    <row r="143">
      <c r="A143" s="28"/>
      <c r="B143" s="28"/>
      <c r="C143" s="28"/>
      <c r="E143" s="85"/>
      <c r="G143" s="85"/>
      <c r="I143" s="85"/>
    </row>
    <row r="144">
      <c r="A144" s="28"/>
      <c r="B144" s="28"/>
      <c r="C144" s="28"/>
      <c r="E144" s="85"/>
      <c r="G144" s="85"/>
      <c r="I144" s="85"/>
    </row>
    <row r="145">
      <c r="A145" s="28"/>
      <c r="B145" s="28"/>
      <c r="C145" s="28"/>
      <c r="E145" s="85"/>
      <c r="G145" s="85"/>
      <c r="I145" s="85"/>
    </row>
    <row r="146">
      <c r="A146" s="28"/>
      <c r="B146" s="28"/>
      <c r="C146" s="28"/>
      <c r="E146" s="85"/>
      <c r="G146" s="85"/>
      <c r="I146" s="85"/>
    </row>
    <row r="147">
      <c r="A147" s="28"/>
      <c r="B147" s="28"/>
      <c r="C147" s="28"/>
      <c r="E147" s="85"/>
      <c r="G147" s="85"/>
      <c r="I147" s="85"/>
    </row>
    <row r="148">
      <c r="A148" s="28"/>
      <c r="B148" s="28"/>
      <c r="C148" s="28"/>
      <c r="E148" s="85"/>
      <c r="G148" s="85"/>
      <c r="I148" s="85"/>
    </row>
    <row r="149">
      <c r="A149" s="28"/>
      <c r="B149" s="28"/>
      <c r="C149" s="28"/>
      <c r="E149" s="85"/>
      <c r="G149" s="85"/>
      <c r="I149" s="85"/>
    </row>
    <row r="150">
      <c r="A150" s="28"/>
      <c r="B150" s="28"/>
      <c r="C150" s="28"/>
      <c r="E150" s="85"/>
      <c r="G150" s="85"/>
      <c r="I150" s="85"/>
    </row>
    <row r="151">
      <c r="A151" s="28"/>
      <c r="B151" s="28"/>
      <c r="C151" s="28"/>
      <c r="E151" s="85"/>
      <c r="G151" s="85"/>
      <c r="I151" s="85"/>
    </row>
    <row r="152">
      <c r="A152" s="28"/>
      <c r="B152" s="28"/>
      <c r="C152" s="28"/>
      <c r="E152" s="85"/>
      <c r="G152" s="85"/>
      <c r="I152" s="85"/>
    </row>
    <row r="153">
      <c r="A153" s="28"/>
      <c r="B153" s="28"/>
      <c r="C153" s="28"/>
      <c r="E153" s="85"/>
      <c r="G153" s="85"/>
      <c r="I153" s="85"/>
    </row>
    <row r="154">
      <c r="A154" s="28"/>
      <c r="B154" s="28"/>
      <c r="C154" s="28"/>
      <c r="E154" s="85"/>
      <c r="G154" s="85"/>
      <c r="I154" s="85"/>
    </row>
    <row r="155">
      <c r="A155" s="28"/>
      <c r="B155" s="28"/>
      <c r="C155" s="28"/>
      <c r="E155" s="85"/>
      <c r="G155" s="85"/>
      <c r="I155" s="85"/>
    </row>
    <row r="156">
      <c r="A156" s="28"/>
      <c r="B156" s="28"/>
      <c r="C156" s="28"/>
      <c r="E156" s="85"/>
      <c r="G156" s="85"/>
      <c r="I156" s="85"/>
    </row>
    <row r="157">
      <c r="A157" s="28"/>
      <c r="B157" s="28"/>
      <c r="C157" s="28"/>
      <c r="E157" s="85"/>
      <c r="G157" s="85"/>
      <c r="I157" s="85"/>
    </row>
    <row r="158">
      <c r="A158" s="28"/>
      <c r="B158" s="28"/>
      <c r="C158" s="28"/>
      <c r="E158" s="85"/>
      <c r="G158" s="85"/>
      <c r="I158" s="85"/>
    </row>
    <row r="159">
      <c r="A159" s="28"/>
      <c r="B159" s="28"/>
      <c r="C159" s="28"/>
      <c r="E159" s="85"/>
      <c r="G159" s="85"/>
      <c r="I159" s="85"/>
    </row>
    <row r="160">
      <c r="A160" s="28"/>
      <c r="B160" s="28"/>
      <c r="C160" s="28"/>
      <c r="E160" s="85"/>
      <c r="G160" s="85"/>
      <c r="I160" s="85"/>
    </row>
    <row r="161">
      <c r="A161" s="28"/>
      <c r="B161" s="28"/>
      <c r="C161" s="28"/>
      <c r="E161" s="85"/>
      <c r="G161" s="85"/>
      <c r="I161" s="85"/>
    </row>
    <row r="162">
      <c r="A162" s="28"/>
      <c r="B162" s="28"/>
      <c r="C162" s="28"/>
      <c r="E162" s="85"/>
      <c r="G162" s="85"/>
      <c r="I162" s="85"/>
    </row>
    <row r="163">
      <c r="A163" s="28"/>
      <c r="B163" s="28"/>
      <c r="C163" s="28"/>
      <c r="E163" s="85"/>
      <c r="G163" s="85"/>
      <c r="I163" s="85"/>
    </row>
    <row r="164">
      <c r="A164" s="28"/>
      <c r="B164" s="28"/>
      <c r="C164" s="28"/>
      <c r="E164" s="85"/>
      <c r="G164" s="85"/>
      <c r="I164" s="85"/>
    </row>
    <row r="165">
      <c r="A165" s="28"/>
      <c r="B165" s="28"/>
      <c r="C165" s="28"/>
      <c r="E165" s="85"/>
      <c r="G165" s="85"/>
      <c r="I165" s="85"/>
    </row>
    <row r="166">
      <c r="A166" s="28"/>
      <c r="B166" s="28"/>
      <c r="C166" s="28"/>
      <c r="E166" s="85"/>
      <c r="G166" s="85"/>
      <c r="I166" s="85"/>
    </row>
    <row r="167">
      <c r="A167" s="28"/>
      <c r="B167" s="28"/>
      <c r="C167" s="28"/>
      <c r="E167" s="85"/>
      <c r="G167" s="85"/>
      <c r="I167" s="85"/>
    </row>
    <row r="168">
      <c r="A168" s="28"/>
      <c r="B168" s="28"/>
      <c r="C168" s="28"/>
      <c r="E168" s="85"/>
      <c r="G168" s="85"/>
      <c r="I168" s="85"/>
    </row>
    <row r="169">
      <c r="A169" s="28"/>
      <c r="B169" s="28"/>
      <c r="C169" s="28"/>
      <c r="E169" s="85"/>
      <c r="G169" s="85"/>
      <c r="I169" s="85"/>
    </row>
    <row r="170">
      <c r="A170" s="28"/>
      <c r="B170" s="28"/>
      <c r="C170" s="28"/>
      <c r="E170" s="85"/>
      <c r="G170" s="85"/>
      <c r="I170" s="85"/>
    </row>
    <row r="171">
      <c r="A171" s="28"/>
      <c r="B171" s="28"/>
      <c r="C171" s="28"/>
      <c r="E171" s="85"/>
      <c r="G171" s="85"/>
      <c r="I171" s="85"/>
    </row>
    <row r="172">
      <c r="A172" s="28"/>
      <c r="B172" s="28"/>
      <c r="C172" s="28"/>
      <c r="E172" s="85"/>
      <c r="G172" s="85"/>
      <c r="I172" s="85"/>
    </row>
    <row r="173">
      <c r="A173" s="28"/>
      <c r="B173" s="28"/>
      <c r="C173" s="28"/>
      <c r="E173" s="85"/>
      <c r="G173" s="85"/>
      <c r="I173" s="85"/>
    </row>
    <row r="174">
      <c r="A174" s="28"/>
      <c r="B174" s="28"/>
      <c r="C174" s="28"/>
      <c r="E174" s="85"/>
      <c r="G174" s="85"/>
      <c r="I174" s="85"/>
    </row>
    <row r="175">
      <c r="A175" s="28"/>
      <c r="B175" s="28"/>
      <c r="C175" s="28"/>
      <c r="E175" s="85"/>
      <c r="G175" s="85"/>
      <c r="I175" s="85"/>
    </row>
    <row r="176">
      <c r="A176" s="28"/>
      <c r="B176" s="28"/>
      <c r="C176" s="28"/>
      <c r="E176" s="85"/>
      <c r="G176" s="85"/>
      <c r="I176" s="85"/>
    </row>
    <row r="177">
      <c r="A177" s="28"/>
      <c r="B177" s="28"/>
      <c r="C177" s="28"/>
      <c r="E177" s="85"/>
      <c r="G177" s="85"/>
      <c r="I177" s="85"/>
    </row>
    <row r="178">
      <c r="A178" s="28"/>
      <c r="B178" s="28"/>
      <c r="C178" s="28"/>
      <c r="E178" s="85"/>
      <c r="G178" s="85"/>
      <c r="I178" s="85"/>
    </row>
    <row r="179">
      <c r="A179" s="28"/>
      <c r="B179" s="28"/>
      <c r="C179" s="28"/>
      <c r="E179" s="85"/>
      <c r="G179" s="85"/>
      <c r="I179" s="85"/>
    </row>
    <row r="180">
      <c r="A180" s="28"/>
      <c r="B180" s="28"/>
      <c r="C180" s="28"/>
      <c r="E180" s="85"/>
      <c r="G180" s="85"/>
      <c r="I180" s="85"/>
    </row>
    <row r="181">
      <c r="A181" s="28"/>
      <c r="B181" s="28"/>
      <c r="C181" s="28"/>
      <c r="E181" s="85"/>
      <c r="G181" s="85"/>
      <c r="I181" s="85"/>
    </row>
    <row r="182">
      <c r="A182" s="28"/>
      <c r="B182" s="28"/>
      <c r="C182" s="28"/>
      <c r="E182" s="85"/>
      <c r="G182" s="85"/>
      <c r="I182" s="85"/>
    </row>
    <row r="183">
      <c r="A183" s="28"/>
      <c r="B183" s="28"/>
      <c r="C183" s="28"/>
      <c r="E183" s="85"/>
      <c r="G183" s="85"/>
      <c r="I183" s="85"/>
    </row>
    <row r="184">
      <c r="A184" s="28"/>
      <c r="B184" s="28"/>
      <c r="C184" s="28"/>
      <c r="E184" s="85"/>
      <c r="G184" s="85"/>
      <c r="I184" s="85"/>
    </row>
    <row r="185">
      <c r="A185" s="28"/>
      <c r="B185" s="28"/>
      <c r="C185" s="28"/>
      <c r="E185" s="85"/>
      <c r="G185" s="85"/>
      <c r="I185" s="85"/>
    </row>
    <row r="186">
      <c r="A186" s="28"/>
      <c r="B186" s="28"/>
      <c r="C186" s="28"/>
      <c r="E186" s="85"/>
      <c r="G186" s="85"/>
      <c r="I186" s="85"/>
    </row>
    <row r="187">
      <c r="A187" s="28"/>
      <c r="B187" s="28"/>
      <c r="C187" s="28"/>
      <c r="E187" s="85"/>
      <c r="G187" s="85"/>
      <c r="I187" s="85"/>
    </row>
    <row r="188">
      <c r="A188" s="28"/>
      <c r="B188" s="28"/>
      <c r="C188" s="28"/>
      <c r="E188" s="85"/>
      <c r="G188" s="85"/>
      <c r="I188" s="85"/>
    </row>
    <row r="189">
      <c r="A189" s="28"/>
      <c r="B189" s="28"/>
      <c r="C189" s="28"/>
      <c r="E189" s="85"/>
      <c r="G189" s="85"/>
      <c r="I189" s="85"/>
    </row>
    <row r="190">
      <c r="A190" s="28"/>
      <c r="B190" s="28"/>
      <c r="C190" s="28"/>
      <c r="E190" s="85"/>
      <c r="G190" s="85"/>
      <c r="I190" s="85"/>
    </row>
    <row r="191">
      <c r="A191" s="28"/>
      <c r="B191" s="28"/>
      <c r="C191" s="28"/>
      <c r="E191" s="85"/>
      <c r="G191" s="85"/>
      <c r="I191" s="85"/>
    </row>
    <row r="192">
      <c r="A192" s="28"/>
      <c r="B192" s="28"/>
      <c r="C192" s="28"/>
      <c r="E192" s="85"/>
      <c r="G192" s="85"/>
      <c r="I192" s="85"/>
    </row>
    <row r="193">
      <c r="A193" s="28"/>
      <c r="B193" s="28"/>
      <c r="C193" s="28"/>
      <c r="E193" s="85"/>
      <c r="G193" s="85"/>
      <c r="I193" s="85"/>
    </row>
    <row r="194">
      <c r="A194" s="28"/>
      <c r="B194" s="28"/>
      <c r="C194" s="28"/>
      <c r="E194" s="85"/>
      <c r="G194" s="85"/>
      <c r="I194" s="85"/>
    </row>
    <row r="195">
      <c r="A195" s="28"/>
      <c r="B195" s="28"/>
      <c r="C195" s="28"/>
      <c r="E195" s="85"/>
      <c r="G195" s="85"/>
      <c r="I195" s="85"/>
    </row>
    <row r="196">
      <c r="A196" s="28"/>
      <c r="B196" s="28"/>
      <c r="C196" s="28"/>
      <c r="E196" s="85"/>
      <c r="G196" s="85"/>
      <c r="I196" s="85"/>
    </row>
    <row r="197">
      <c r="A197" s="28"/>
      <c r="B197" s="28"/>
      <c r="C197" s="28"/>
      <c r="E197" s="85"/>
      <c r="G197" s="85"/>
      <c r="I197" s="85"/>
    </row>
    <row r="198">
      <c r="A198" s="28"/>
      <c r="B198" s="28"/>
      <c r="C198" s="28"/>
      <c r="E198" s="85"/>
      <c r="G198" s="85"/>
      <c r="I198" s="85"/>
    </row>
    <row r="199">
      <c r="A199" s="28"/>
      <c r="B199" s="28"/>
      <c r="C199" s="28"/>
      <c r="E199" s="85"/>
      <c r="G199" s="85"/>
      <c r="I199" s="85"/>
    </row>
    <row r="200">
      <c r="A200" s="28"/>
      <c r="B200" s="28"/>
      <c r="C200" s="28"/>
      <c r="E200" s="85"/>
      <c r="G200" s="85"/>
      <c r="I200" s="85"/>
    </row>
    <row r="201">
      <c r="A201" s="28"/>
      <c r="B201" s="28"/>
      <c r="C201" s="28"/>
      <c r="E201" s="85"/>
      <c r="G201" s="85"/>
      <c r="I201" s="85"/>
    </row>
    <row r="202">
      <c r="A202" s="28"/>
      <c r="B202" s="28"/>
      <c r="C202" s="28"/>
      <c r="E202" s="85"/>
      <c r="G202" s="85"/>
      <c r="I202" s="85"/>
    </row>
    <row r="203">
      <c r="A203" s="28"/>
      <c r="B203" s="28"/>
      <c r="C203" s="28"/>
      <c r="E203" s="85"/>
      <c r="G203" s="85"/>
      <c r="I203" s="85"/>
    </row>
    <row r="204">
      <c r="A204" s="28"/>
      <c r="B204" s="28"/>
      <c r="C204" s="28"/>
      <c r="E204" s="85"/>
      <c r="G204" s="85"/>
      <c r="I204" s="85"/>
    </row>
    <row r="205">
      <c r="A205" s="28"/>
      <c r="B205" s="28"/>
      <c r="C205" s="28"/>
      <c r="E205" s="85"/>
      <c r="G205" s="85"/>
      <c r="I205" s="85"/>
    </row>
    <row r="206">
      <c r="A206" s="28"/>
      <c r="B206" s="28"/>
      <c r="C206" s="28"/>
      <c r="E206" s="85"/>
      <c r="G206" s="85"/>
      <c r="I206" s="85"/>
    </row>
    <row r="207">
      <c r="A207" s="28"/>
      <c r="B207" s="28"/>
      <c r="C207" s="28"/>
      <c r="E207" s="85"/>
      <c r="G207" s="85"/>
      <c r="I207" s="85"/>
    </row>
    <row r="208">
      <c r="A208" s="28"/>
      <c r="B208" s="28"/>
      <c r="C208" s="28"/>
      <c r="E208" s="85"/>
      <c r="G208" s="85"/>
      <c r="I208" s="85"/>
    </row>
    <row r="209">
      <c r="A209" s="28"/>
      <c r="B209" s="28"/>
      <c r="C209" s="28"/>
      <c r="E209" s="85"/>
      <c r="G209" s="85"/>
      <c r="I209" s="85"/>
    </row>
    <row r="210">
      <c r="A210" s="28"/>
      <c r="B210" s="28"/>
      <c r="C210" s="28"/>
      <c r="E210" s="85"/>
      <c r="G210" s="85"/>
      <c r="I210" s="85"/>
    </row>
    <row r="211">
      <c r="A211" s="28"/>
      <c r="B211" s="28"/>
      <c r="C211" s="28"/>
      <c r="E211" s="85"/>
      <c r="G211" s="85"/>
      <c r="I211" s="85"/>
    </row>
    <row r="212">
      <c r="A212" s="28"/>
      <c r="B212" s="28"/>
      <c r="C212" s="28"/>
      <c r="E212" s="85"/>
      <c r="G212" s="85"/>
      <c r="I212" s="85"/>
    </row>
    <row r="213">
      <c r="A213" s="28"/>
      <c r="B213" s="28"/>
      <c r="C213" s="28"/>
      <c r="E213" s="85"/>
      <c r="G213" s="85"/>
      <c r="I213" s="85"/>
    </row>
    <row r="214">
      <c r="A214" s="28"/>
      <c r="B214" s="28"/>
      <c r="C214" s="28"/>
      <c r="E214" s="85"/>
      <c r="G214" s="85"/>
      <c r="I214" s="85"/>
    </row>
    <row r="215">
      <c r="A215" s="28"/>
      <c r="B215" s="28"/>
      <c r="C215" s="28"/>
      <c r="E215" s="85"/>
      <c r="G215" s="85"/>
      <c r="I215" s="85"/>
    </row>
    <row r="216">
      <c r="A216" s="28"/>
      <c r="B216" s="28"/>
      <c r="C216" s="28"/>
      <c r="E216" s="85"/>
      <c r="G216" s="85"/>
      <c r="I216" s="85"/>
    </row>
    <row r="217">
      <c r="A217" s="28"/>
      <c r="B217" s="28"/>
      <c r="C217" s="28"/>
      <c r="E217" s="85"/>
      <c r="G217" s="85"/>
      <c r="I217" s="85"/>
    </row>
    <row r="218">
      <c r="A218" s="28"/>
      <c r="B218" s="28"/>
      <c r="C218" s="28"/>
      <c r="E218" s="85"/>
      <c r="G218" s="85"/>
      <c r="I218" s="85"/>
    </row>
    <row r="219">
      <c r="A219" s="28"/>
      <c r="B219" s="28"/>
      <c r="C219" s="28"/>
      <c r="E219" s="85"/>
      <c r="G219" s="85"/>
      <c r="I219" s="85"/>
    </row>
    <row r="220">
      <c r="A220" s="28"/>
      <c r="B220" s="28"/>
      <c r="C220" s="28"/>
      <c r="E220" s="85"/>
      <c r="G220" s="85"/>
      <c r="I220" s="85"/>
    </row>
    <row r="221">
      <c r="A221" s="28"/>
      <c r="B221" s="28"/>
      <c r="C221" s="28"/>
      <c r="E221" s="85"/>
      <c r="G221" s="85"/>
      <c r="I221" s="85"/>
    </row>
    <row r="222">
      <c r="A222" s="28"/>
      <c r="B222" s="28"/>
      <c r="C222" s="28"/>
      <c r="E222" s="85"/>
      <c r="G222" s="85"/>
      <c r="I222" s="85"/>
    </row>
    <row r="223">
      <c r="A223" s="28"/>
      <c r="B223" s="28"/>
      <c r="C223" s="28"/>
      <c r="E223" s="85"/>
      <c r="G223" s="85"/>
      <c r="I223" s="85"/>
    </row>
    <row r="224">
      <c r="A224" s="28"/>
      <c r="B224" s="28"/>
      <c r="C224" s="28"/>
      <c r="E224" s="85"/>
      <c r="G224" s="85"/>
      <c r="I224" s="85"/>
    </row>
    <row r="225">
      <c r="A225" s="28"/>
      <c r="B225" s="28"/>
      <c r="C225" s="28"/>
      <c r="E225" s="85"/>
      <c r="G225" s="85"/>
      <c r="I225" s="85"/>
    </row>
    <row r="226">
      <c r="A226" s="28"/>
      <c r="B226" s="28"/>
      <c r="C226" s="28"/>
      <c r="E226" s="85"/>
      <c r="G226" s="85"/>
      <c r="I226" s="85"/>
    </row>
    <row r="227">
      <c r="A227" s="28"/>
      <c r="B227" s="28"/>
      <c r="C227" s="28"/>
      <c r="E227" s="85"/>
      <c r="G227" s="85"/>
      <c r="I227" s="85"/>
    </row>
    <row r="228">
      <c r="A228" s="28"/>
      <c r="B228" s="28"/>
      <c r="C228" s="28"/>
      <c r="E228" s="85"/>
      <c r="G228" s="85"/>
      <c r="I228" s="85"/>
    </row>
    <row r="229">
      <c r="A229" s="28"/>
      <c r="B229" s="28"/>
      <c r="C229" s="28"/>
      <c r="E229" s="85"/>
      <c r="G229" s="85"/>
      <c r="I229" s="85"/>
    </row>
    <row r="230">
      <c r="A230" s="28"/>
      <c r="B230" s="28"/>
      <c r="C230" s="28"/>
      <c r="E230" s="85"/>
      <c r="G230" s="85"/>
      <c r="I230" s="85"/>
    </row>
    <row r="231">
      <c r="A231" s="28"/>
      <c r="B231" s="28"/>
      <c r="C231" s="28"/>
      <c r="E231" s="85"/>
      <c r="G231" s="85"/>
      <c r="I231" s="85"/>
    </row>
    <row r="232">
      <c r="A232" s="28"/>
      <c r="B232" s="28"/>
      <c r="C232" s="28"/>
      <c r="E232" s="85"/>
      <c r="G232" s="85"/>
      <c r="I232" s="85"/>
    </row>
    <row r="233">
      <c r="A233" s="28"/>
      <c r="B233" s="28"/>
      <c r="C233" s="28"/>
      <c r="E233" s="85"/>
      <c r="G233" s="85"/>
      <c r="I233" s="85"/>
    </row>
    <row r="234">
      <c r="A234" s="28"/>
      <c r="B234" s="28"/>
      <c r="C234" s="28"/>
      <c r="E234" s="85"/>
      <c r="G234" s="85"/>
      <c r="I234" s="85"/>
    </row>
    <row r="235">
      <c r="A235" s="28"/>
      <c r="B235" s="28"/>
      <c r="C235" s="28"/>
      <c r="E235" s="85"/>
      <c r="G235" s="85"/>
      <c r="I235" s="85"/>
    </row>
    <row r="236">
      <c r="A236" s="28"/>
      <c r="B236" s="28"/>
      <c r="C236" s="28"/>
      <c r="E236" s="85"/>
      <c r="G236" s="85"/>
      <c r="I236" s="85"/>
    </row>
    <row r="237">
      <c r="A237" s="28"/>
      <c r="B237" s="28"/>
      <c r="C237" s="28"/>
      <c r="E237" s="85"/>
      <c r="G237" s="85"/>
      <c r="I237" s="85"/>
    </row>
    <row r="238">
      <c r="A238" s="28"/>
      <c r="B238" s="28"/>
      <c r="C238" s="28"/>
      <c r="E238" s="85"/>
      <c r="G238" s="85"/>
      <c r="I238" s="85"/>
    </row>
    <row r="239">
      <c r="A239" s="28"/>
      <c r="B239" s="28"/>
      <c r="C239" s="28"/>
      <c r="E239" s="85"/>
      <c r="G239" s="85"/>
      <c r="I239" s="85"/>
    </row>
    <row r="240">
      <c r="A240" s="28"/>
      <c r="B240" s="28"/>
      <c r="C240" s="28"/>
      <c r="E240" s="85"/>
      <c r="G240" s="85"/>
      <c r="I240" s="85"/>
    </row>
    <row r="241">
      <c r="A241" s="28"/>
      <c r="B241" s="28"/>
      <c r="C241" s="28"/>
      <c r="E241" s="85"/>
      <c r="G241" s="85"/>
      <c r="I241" s="85"/>
    </row>
    <row r="242">
      <c r="A242" s="28"/>
      <c r="B242" s="28"/>
      <c r="C242" s="28"/>
      <c r="E242" s="85"/>
      <c r="G242" s="85"/>
      <c r="I242" s="85"/>
    </row>
    <row r="243">
      <c r="A243" s="28"/>
      <c r="B243" s="28"/>
      <c r="C243" s="28"/>
      <c r="E243" s="85"/>
      <c r="G243" s="85"/>
      <c r="I243" s="85"/>
    </row>
    <row r="244">
      <c r="A244" s="28"/>
      <c r="B244" s="28"/>
      <c r="C244" s="28"/>
      <c r="E244" s="85"/>
      <c r="G244" s="85"/>
      <c r="I244" s="85"/>
    </row>
    <row r="245">
      <c r="A245" s="28"/>
      <c r="B245" s="28"/>
      <c r="C245" s="28"/>
      <c r="E245" s="85"/>
      <c r="G245" s="85"/>
      <c r="I245" s="85"/>
    </row>
    <row r="246">
      <c r="A246" s="28"/>
      <c r="B246" s="28"/>
      <c r="C246" s="28"/>
      <c r="E246" s="85"/>
      <c r="G246" s="85"/>
      <c r="I246" s="85"/>
    </row>
    <row r="247">
      <c r="A247" s="28"/>
      <c r="B247" s="28"/>
      <c r="C247" s="28"/>
      <c r="E247" s="85"/>
      <c r="G247" s="85"/>
      <c r="I247" s="85"/>
    </row>
    <row r="248">
      <c r="A248" s="28"/>
      <c r="B248" s="28"/>
      <c r="C248" s="28"/>
      <c r="E248" s="85"/>
      <c r="G248" s="85"/>
      <c r="I248" s="85"/>
    </row>
    <row r="249">
      <c r="A249" s="28"/>
      <c r="B249" s="28"/>
      <c r="C249" s="28"/>
      <c r="E249" s="85"/>
      <c r="G249" s="85"/>
      <c r="I249" s="85"/>
    </row>
    <row r="250">
      <c r="A250" s="28"/>
      <c r="B250" s="28"/>
      <c r="C250" s="28"/>
      <c r="E250" s="85"/>
      <c r="G250" s="85"/>
      <c r="I250" s="85"/>
    </row>
    <row r="251">
      <c r="A251" s="28"/>
      <c r="B251" s="28"/>
      <c r="C251" s="28"/>
      <c r="E251" s="85"/>
      <c r="G251" s="85"/>
      <c r="I251" s="85"/>
    </row>
    <row r="252">
      <c r="A252" s="28"/>
      <c r="B252" s="28"/>
      <c r="C252" s="28"/>
      <c r="E252" s="85"/>
      <c r="G252" s="85"/>
      <c r="I252" s="85"/>
    </row>
    <row r="253">
      <c r="A253" s="28"/>
      <c r="B253" s="28"/>
      <c r="C253" s="28"/>
      <c r="E253" s="85"/>
      <c r="G253" s="85"/>
      <c r="I253" s="85"/>
    </row>
    <row r="254">
      <c r="A254" s="28"/>
      <c r="B254" s="28"/>
      <c r="C254" s="28"/>
      <c r="E254" s="85"/>
      <c r="G254" s="85"/>
      <c r="I254" s="85"/>
    </row>
    <row r="255">
      <c r="A255" s="28"/>
      <c r="B255" s="28"/>
      <c r="C255" s="28"/>
      <c r="E255" s="85"/>
      <c r="G255" s="85"/>
      <c r="I255" s="85"/>
    </row>
    <row r="256">
      <c r="A256" s="28"/>
      <c r="B256" s="28"/>
      <c r="C256" s="28"/>
      <c r="E256" s="85"/>
      <c r="G256" s="85"/>
      <c r="I256" s="85"/>
    </row>
    <row r="257">
      <c r="A257" s="28"/>
      <c r="B257" s="28"/>
      <c r="C257" s="28"/>
      <c r="E257" s="85"/>
      <c r="G257" s="85"/>
      <c r="I257" s="85"/>
    </row>
    <row r="258">
      <c r="A258" s="28"/>
      <c r="B258" s="28"/>
      <c r="C258" s="28"/>
      <c r="E258" s="85"/>
      <c r="G258" s="85"/>
      <c r="I258" s="85"/>
    </row>
    <row r="259">
      <c r="A259" s="28"/>
      <c r="B259" s="28"/>
      <c r="C259" s="28"/>
      <c r="E259" s="85"/>
      <c r="G259" s="85"/>
      <c r="I259" s="85"/>
    </row>
    <row r="260">
      <c r="A260" s="28"/>
      <c r="B260" s="28"/>
      <c r="C260" s="28"/>
      <c r="E260" s="85"/>
      <c r="G260" s="85"/>
      <c r="I260" s="85"/>
    </row>
    <row r="261">
      <c r="A261" s="28"/>
      <c r="B261" s="28"/>
      <c r="C261" s="28"/>
      <c r="E261" s="85"/>
      <c r="G261" s="85"/>
      <c r="I261" s="85"/>
    </row>
    <row r="262">
      <c r="A262" s="28"/>
      <c r="B262" s="28"/>
      <c r="C262" s="28"/>
      <c r="E262" s="85"/>
      <c r="G262" s="85"/>
      <c r="I262" s="85"/>
    </row>
    <row r="263">
      <c r="A263" s="28"/>
      <c r="B263" s="28"/>
      <c r="C263" s="28"/>
      <c r="E263" s="85"/>
      <c r="G263" s="85"/>
      <c r="I263" s="85"/>
    </row>
    <row r="264">
      <c r="A264" s="28"/>
      <c r="B264" s="28"/>
      <c r="C264" s="28"/>
      <c r="E264" s="85"/>
      <c r="G264" s="85"/>
      <c r="I264" s="85"/>
    </row>
    <row r="265">
      <c r="A265" s="28"/>
      <c r="B265" s="28"/>
      <c r="C265" s="28"/>
      <c r="E265" s="85"/>
      <c r="G265" s="85"/>
      <c r="I265" s="85"/>
    </row>
    <row r="266">
      <c r="A266" s="28"/>
      <c r="B266" s="28"/>
      <c r="C266" s="28"/>
      <c r="E266" s="85"/>
      <c r="G266" s="85"/>
      <c r="I266" s="85"/>
    </row>
    <row r="267">
      <c r="A267" s="28"/>
      <c r="B267" s="28"/>
      <c r="C267" s="28"/>
      <c r="E267" s="85"/>
      <c r="G267" s="85"/>
      <c r="I267" s="85"/>
    </row>
    <row r="268">
      <c r="A268" s="28"/>
      <c r="B268" s="28"/>
      <c r="C268" s="28"/>
      <c r="E268" s="85"/>
      <c r="G268" s="85"/>
      <c r="I268" s="85"/>
    </row>
    <row r="269">
      <c r="A269" s="28"/>
      <c r="B269" s="28"/>
      <c r="C269" s="28"/>
      <c r="E269" s="85"/>
      <c r="G269" s="85"/>
      <c r="I269" s="85"/>
    </row>
    <row r="270">
      <c r="A270" s="28"/>
      <c r="B270" s="28"/>
      <c r="C270" s="28"/>
      <c r="E270" s="85"/>
      <c r="G270" s="85"/>
      <c r="I270" s="85"/>
    </row>
    <row r="271">
      <c r="A271" s="28"/>
      <c r="B271" s="28"/>
      <c r="C271" s="28"/>
      <c r="E271" s="85"/>
      <c r="G271" s="85"/>
      <c r="I271" s="85"/>
    </row>
    <row r="272">
      <c r="A272" s="28"/>
      <c r="B272" s="28"/>
      <c r="C272" s="28"/>
      <c r="E272" s="85"/>
      <c r="G272" s="85"/>
      <c r="I272" s="85"/>
    </row>
    <row r="273">
      <c r="A273" s="28"/>
      <c r="B273" s="28"/>
      <c r="C273" s="28"/>
      <c r="E273" s="85"/>
      <c r="G273" s="85"/>
      <c r="I273" s="85"/>
    </row>
    <row r="274">
      <c r="A274" s="28"/>
      <c r="B274" s="28"/>
      <c r="C274" s="28"/>
      <c r="E274" s="85"/>
      <c r="G274" s="85"/>
      <c r="I274" s="85"/>
    </row>
    <row r="275">
      <c r="A275" s="28"/>
      <c r="B275" s="28"/>
      <c r="C275" s="28"/>
      <c r="E275" s="85"/>
      <c r="G275" s="85"/>
      <c r="I275" s="85"/>
    </row>
    <row r="276">
      <c r="A276" s="28"/>
      <c r="B276" s="28"/>
      <c r="C276" s="28"/>
      <c r="E276" s="85"/>
      <c r="G276" s="85"/>
      <c r="I276" s="85"/>
    </row>
    <row r="277">
      <c r="A277" s="28"/>
      <c r="B277" s="28"/>
      <c r="C277" s="28"/>
      <c r="E277" s="85"/>
      <c r="G277" s="85"/>
      <c r="I277" s="85"/>
    </row>
    <row r="278">
      <c r="A278" s="28"/>
      <c r="B278" s="28"/>
      <c r="C278" s="28"/>
      <c r="E278" s="85"/>
      <c r="G278" s="85"/>
      <c r="I278" s="85"/>
    </row>
    <row r="279">
      <c r="A279" s="28"/>
      <c r="B279" s="28"/>
      <c r="C279" s="28"/>
      <c r="E279" s="85"/>
      <c r="G279" s="85"/>
      <c r="I279" s="85"/>
    </row>
    <row r="280">
      <c r="A280" s="28"/>
      <c r="B280" s="28"/>
      <c r="C280" s="28"/>
      <c r="E280" s="85"/>
      <c r="G280" s="85"/>
      <c r="I280" s="85"/>
    </row>
    <row r="281">
      <c r="A281" s="28"/>
      <c r="B281" s="28"/>
      <c r="C281" s="28"/>
      <c r="E281" s="85"/>
      <c r="G281" s="85"/>
      <c r="I281" s="85"/>
    </row>
    <row r="282">
      <c r="A282" s="28"/>
      <c r="B282" s="28"/>
      <c r="C282" s="28"/>
      <c r="E282" s="85"/>
      <c r="G282" s="85"/>
      <c r="I282" s="85"/>
    </row>
    <row r="283">
      <c r="A283" s="28"/>
      <c r="B283" s="28"/>
      <c r="C283" s="28"/>
      <c r="E283" s="85"/>
      <c r="G283" s="85"/>
      <c r="I283" s="85"/>
    </row>
    <row r="284">
      <c r="A284" s="28"/>
      <c r="B284" s="28"/>
      <c r="C284" s="28"/>
      <c r="E284" s="85"/>
      <c r="G284" s="85"/>
      <c r="I284" s="85"/>
    </row>
    <row r="285">
      <c r="A285" s="28"/>
      <c r="B285" s="28"/>
      <c r="C285" s="28"/>
      <c r="E285" s="85"/>
      <c r="G285" s="85"/>
      <c r="I285" s="85"/>
    </row>
    <row r="286">
      <c r="A286" s="28"/>
      <c r="B286" s="28"/>
      <c r="C286" s="28"/>
      <c r="E286" s="85"/>
      <c r="G286" s="85"/>
      <c r="I286" s="85"/>
    </row>
    <row r="287">
      <c r="A287" s="28"/>
      <c r="B287" s="28"/>
      <c r="C287" s="28"/>
      <c r="E287" s="85"/>
      <c r="G287" s="85"/>
      <c r="I287" s="85"/>
    </row>
    <row r="288">
      <c r="A288" s="28"/>
      <c r="B288" s="28"/>
      <c r="C288" s="28"/>
      <c r="E288" s="85"/>
      <c r="G288" s="85"/>
      <c r="I288" s="85"/>
    </row>
    <row r="289">
      <c r="A289" s="28"/>
      <c r="B289" s="28"/>
      <c r="C289" s="28"/>
      <c r="E289" s="85"/>
      <c r="G289" s="85"/>
      <c r="I289" s="85"/>
    </row>
    <row r="290">
      <c r="A290" s="28"/>
      <c r="B290" s="28"/>
      <c r="C290" s="28"/>
      <c r="E290" s="85"/>
      <c r="G290" s="85"/>
      <c r="I290" s="85"/>
    </row>
    <row r="291">
      <c r="A291" s="28"/>
      <c r="B291" s="28"/>
      <c r="C291" s="28"/>
      <c r="E291" s="85"/>
      <c r="G291" s="85"/>
      <c r="I291" s="85"/>
    </row>
    <row r="292">
      <c r="A292" s="28"/>
      <c r="B292" s="28"/>
      <c r="C292" s="28"/>
      <c r="E292" s="85"/>
      <c r="G292" s="85"/>
      <c r="I292" s="85"/>
    </row>
    <row r="293">
      <c r="A293" s="28"/>
      <c r="B293" s="28"/>
      <c r="C293" s="28"/>
      <c r="E293" s="85"/>
      <c r="G293" s="85"/>
      <c r="I293" s="85"/>
    </row>
    <row r="294">
      <c r="A294" s="28"/>
      <c r="B294" s="28"/>
      <c r="C294" s="28"/>
      <c r="E294" s="85"/>
      <c r="G294" s="85"/>
      <c r="I294" s="85"/>
    </row>
    <row r="295">
      <c r="A295" s="28"/>
      <c r="B295" s="28"/>
      <c r="C295" s="28"/>
      <c r="E295" s="85"/>
      <c r="G295" s="85"/>
      <c r="I295" s="85"/>
    </row>
    <row r="296">
      <c r="A296" s="28"/>
      <c r="B296" s="28"/>
      <c r="C296" s="28"/>
      <c r="E296" s="85"/>
      <c r="G296" s="85"/>
      <c r="I296" s="85"/>
    </row>
    <row r="297">
      <c r="A297" s="28"/>
      <c r="B297" s="28"/>
      <c r="C297" s="28"/>
      <c r="E297" s="85"/>
      <c r="G297" s="85"/>
      <c r="I297" s="85"/>
    </row>
    <row r="298">
      <c r="A298" s="28"/>
      <c r="B298" s="28"/>
      <c r="C298" s="28"/>
      <c r="E298" s="85"/>
      <c r="G298" s="85"/>
      <c r="I298" s="85"/>
    </row>
    <row r="299">
      <c r="A299" s="28"/>
      <c r="B299" s="28"/>
      <c r="C299" s="28"/>
      <c r="E299" s="85"/>
      <c r="G299" s="85"/>
      <c r="I299" s="85"/>
    </row>
    <row r="300">
      <c r="A300" s="28"/>
      <c r="B300" s="28"/>
      <c r="C300" s="28"/>
      <c r="E300" s="85"/>
      <c r="G300" s="85"/>
      <c r="I300" s="85"/>
    </row>
    <row r="301">
      <c r="A301" s="28"/>
      <c r="B301" s="28"/>
      <c r="C301" s="28"/>
      <c r="E301" s="85"/>
      <c r="G301" s="85"/>
      <c r="I301" s="85"/>
    </row>
    <row r="302">
      <c r="A302" s="28"/>
      <c r="B302" s="28"/>
      <c r="C302" s="28"/>
      <c r="E302" s="85"/>
      <c r="G302" s="85"/>
      <c r="I302" s="85"/>
    </row>
    <row r="303">
      <c r="A303" s="28"/>
      <c r="B303" s="28"/>
      <c r="C303" s="28"/>
      <c r="E303" s="85"/>
      <c r="G303" s="85"/>
      <c r="I303" s="85"/>
    </row>
    <row r="304">
      <c r="A304" s="28"/>
      <c r="B304" s="28"/>
      <c r="C304" s="28"/>
      <c r="E304" s="85"/>
      <c r="G304" s="85"/>
      <c r="I304" s="85"/>
    </row>
    <row r="305">
      <c r="A305" s="28"/>
      <c r="B305" s="28"/>
      <c r="C305" s="28"/>
      <c r="E305" s="85"/>
      <c r="G305" s="85"/>
      <c r="I305" s="85"/>
    </row>
    <row r="306">
      <c r="A306" s="28"/>
      <c r="B306" s="28"/>
      <c r="C306" s="28"/>
      <c r="E306" s="85"/>
      <c r="G306" s="85"/>
      <c r="I306" s="85"/>
    </row>
    <row r="307">
      <c r="A307" s="28"/>
      <c r="B307" s="28"/>
      <c r="C307" s="28"/>
      <c r="E307" s="85"/>
      <c r="G307" s="85"/>
      <c r="I307" s="85"/>
    </row>
    <row r="308">
      <c r="A308" s="28"/>
      <c r="B308" s="28"/>
      <c r="C308" s="28"/>
      <c r="E308" s="85"/>
      <c r="G308" s="85"/>
      <c r="I308" s="85"/>
    </row>
    <row r="309">
      <c r="A309" s="28"/>
      <c r="B309" s="28"/>
      <c r="C309" s="28"/>
      <c r="E309" s="85"/>
      <c r="G309" s="85"/>
      <c r="I309" s="85"/>
    </row>
    <row r="310">
      <c r="A310" s="28"/>
      <c r="B310" s="28"/>
      <c r="C310" s="28"/>
      <c r="E310" s="85"/>
      <c r="G310" s="85"/>
      <c r="I310" s="85"/>
    </row>
    <row r="311">
      <c r="A311" s="28"/>
      <c r="B311" s="28"/>
      <c r="C311" s="28"/>
      <c r="E311" s="85"/>
      <c r="G311" s="85"/>
      <c r="I311" s="85"/>
    </row>
    <row r="312">
      <c r="A312" s="28"/>
      <c r="B312" s="28"/>
      <c r="C312" s="28"/>
      <c r="E312" s="85"/>
      <c r="G312" s="85"/>
      <c r="I312" s="85"/>
    </row>
    <row r="313">
      <c r="A313" s="28"/>
      <c r="B313" s="28"/>
      <c r="C313" s="28"/>
      <c r="E313" s="85"/>
      <c r="G313" s="85"/>
      <c r="I313" s="85"/>
    </row>
    <row r="314">
      <c r="A314" s="28"/>
      <c r="B314" s="28"/>
      <c r="C314" s="28"/>
      <c r="E314" s="85"/>
      <c r="G314" s="85"/>
      <c r="I314" s="85"/>
    </row>
    <row r="315">
      <c r="A315" s="28"/>
      <c r="B315" s="28"/>
      <c r="C315" s="28"/>
      <c r="E315" s="85"/>
      <c r="G315" s="85"/>
      <c r="I315" s="85"/>
    </row>
    <row r="316">
      <c r="A316" s="28"/>
      <c r="B316" s="28"/>
      <c r="C316" s="28"/>
      <c r="E316" s="85"/>
      <c r="G316" s="85"/>
      <c r="I316" s="85"/>
    </row>
    <row r="317">
      <c r="A317" s="28"/>
      <c r="B317" s="28"/>
      <c r="C317" s="28"/>
      <c r="E317" s="85"/>
      <c r="G317" s="85"/>
      <c r="I317" s="85"/>
    </row>
    <row r="318">
      <c r="A318" s="28"/>
      <c r="B318" s="28"/>
      <c r="C318" s="28"/>
      <c r="E318" s="85"/>
      <c r="G318" s="85"/>
      <c r="I318" s="85"/>
    </row>
    <row r="319">
      <c r="A319" s="28"/>
      <c r="B319" s="28"/>
      <c r="C319" s="28"/>
      <c r="E319" s="85"/>
      <c r="G319" s="85"/>
      <c r="I319" s="85"/>
    </row>
    <row r="320">
      <c r="A320" s="28"/>
      <c r="B320" s="28"/>
      <c r="C320" s="28"/>
      <c r="E320" s="85"/>
      <c r="G320" s="85"/>
      <c r="I320" s="85"/>
    </row>
    <row r="321">
      <c r="A321" s="28"/>
      <c r="B321" s="28"/>
      <c r="C321" s="28"/>
      <c r="E321" s="85"/>
      <c r="G321" s="85"/>
      <c r="I321" s="85"/>
    </row>
    <row r="322">
      <c r="A322" s="28"/>
      <c r="B322" s="28"/>
      <c r="C322" s="28"/>
      <c r="E322" s="85"/>
      <c r="G322" s="85"/>
      <c r="I322" s="85"/>
    </row>
    <row r="323">
      <c r="A323" s="28"/>
      <c r="B323" s="28"/>
      <c r="C323" s="28"/>
      <c r="E323" s="85"/>
      <c r="G323" s="85"/>
      <c r="I323" s="85"/>
    </row>
    <row r="324">
      <c r="A324" s="28"/>
      <c r="B324" s="28"/>
      <c r="C324" s="28"/>
      <c r="E324" s="85"/>
      <c r="G324" s="85"/>
      <c r="I324" s="85"/>
    </row>
    <row r="325">
      <c r="A325" s="28"/>
      <c r="B325" s="28"/>
      <c r="C325" s="28"/>
      <c r="E325" s="85"/>
      <c r="G325" s="85"/>
      <c r="I325" s="85"/>
    </row>
    <row r="326">
      <c r="A326" s="28"/>
      <c r="B326" s="28"/>
      <c r="C326" s="28"/>
      <c r="E326" s="85"/>
      <c r="G326" s="85"/>
      <c r="I326" s="85"/>
    </row>
    <row r="327">
      <c r="A327" s="28"/>
      <c r="B327" s="28"/>
      <c r="C327" s="28"/>
      <c r="E327" s="85"/>
      <c r="G327" s="85"/>
      <c r="I327" s="85"/>
    </row>
    <row r="328">
      <c r="A328" s="28"/>
      <c r="B328" s="28"/>
      <c r="C328" s="28"/>
      <c r="E328" s="85"/>
      <c r="G328" s="85"/>
      <c r="I328" s="85"/>
    </row>
    <row r="329">
      <c r="A329" s="28"/>
      <c r="B329" s="28"/>
      <c r="C329" s="28"/>
      <c r="E329" s="85"/>
      <c r="G329" s="85"/>
      <c r="I329" s="85"/>
    </row>
    <row r="330">
      <c r="A330" s="28"/>
      <c r="B330" s="28"/>
      <c r="C330" s="28"/>
      <c r="E330" s="85"/>
      <c r="G330" s="85"/>
      <c r="I330" s="85"/>
    </row>
    <row r="331">
      <c r="A331" s="28"/>
      <c r="B331" s="28"/>
      <c r="C331" s="28"/>
      <c r="E331" s="85"/>
      <c r="G331" s="85"/>
      <c r="I331" s="85"/>
    </row>
    <row r="332">
      <c r="A332" s="28"/>
      <c r="B332" s="28"/>
      <c r="C332" s="28"/>
      <c r="E332" s="85"/>
      <c r="G332" s="85"/>
      <c r="I332" s="85"/>
    </row>
    <row r="333">
      <c r="A333" s="28"/>
      <c r="B333" s="28"/>
      <c r="C333" s="28"/>
      <c r="E333" s="85"/>
      <c r="G333" s="85"/>
      <c r="I333" s="85"/>
    </row>
    <row r="334">
      <c r="A334" s="28"/>
      <c r="B334" s="28"/>
      <c r="C334" s="28"/>
      <c r="E334" s="85"/>
      <c r="G334" s="85"/>
      <c r="I334" s="85"/>
    </row>
    <row r="335">
      <c r="A335" s="28"/>
      <c r="B335" s="28"/>
      <c r="C335" s="28"/>
      <c r="E335" s="85"/>
      <c r="G335" s="85"/>
      <c r="I335" s="85"/>
    </row>
    <row r="336">
      <c r="A336" s="28"/>
      <c r="B336" s="28"/>
      <c r="C336" s="28"/>
      <c r="E336" s="85"/>
      <c r="G336" s="85"/>
      <c r="I336" s="85"/>
    </row>
    <row r="337">
      <c r="A337" s="28"/>
      <c r="B337" s="28"/>
      <c r="C337" s="28"/>
      <c r="E337" s="85"/>
      <c r="G337" s="85"/>
      <c r="I337" s="85"/>
    </row>
    <row r="338">
      <c r="A338" s="28"/>
      <c r="B338" s="28"/>
      <c r="C338" s="28"/>
      <c r="E338" s="85"/>
      <c r="G338" s="85"/>
      <c r="I338" s="85"/>
    </row>
    <row r="339">
      <c r="A339" s="28"/>
      <c r="B339" s="28"/>
      <c r="C339" s="28"/>
      <c r="E339" s="85"/>
      <c r="G339" s="85"/>
      <c r="I339" s="85"/>
    </row>
    <row r="340">
      <c r="A340" s="28"/>
      <c r="B340" s="28"/>
      <c r="C340" s="28"/>
      <c r="E340" s="85"/>
      <c r="G340" s="85"/>
      <c r="I340" s="85"/>
    </row>
    <row r="341">
      <c r="A341" s="28"/>
      <c r="B341" s="28"/>
      <c r="C341" s="28"/>
      <c r="E341" s="85"/>
      <c r="G341" s="85"/>
      <c r="I341" s="85"/>
    </row>
    <row r="342">
      <c r="A342" s="28"/>
      <c r="B342" s="28"/>
      <c r="C342" s="28"/>
      <c r="E342" s="85"/>
      <c r="G342" s="85"/>
      <c r="I342" s="85"/>
    </row>
    <row r="343">
      <c r="A343" s="28"/>
      <c r="B343" s="28"/>
      <c r="C343" s="28"/>
      <c r="E343" s="85"/>
      <c r="G343" s="85"/>
      <c r="I343" s="85"/>
    </row>
    <row r="344">
      <c r="A344" s="28"/>
      <c r="B344" s="28"/>
      <c r="C344" s="28"/>
      <c r="E344" s="85"/>
      <c r="G344" s="85"/>
      <c r="I344" s="85"/>
    </row>
    <row r="345">
      <c r="A345" s="28"/>
      <c r="B345" s="28"/>
      <c r="C345" s="28"/>
      <c r="E345" s="85"/>
      <c r="G345" s="85"/>
      <c r="I345" s="85"/>
    </row>
    <row r="346">
      <c r="A346" s="28"/>
      <c r="B346" s="28"/>
      <c r="C346" s="28"/>
      <c r="E346" s="85"/>
      <c r="G346" s="85"/>
      <c r="I346" s="85"/>
    </row>
    <row r="347">
      <c r="A347" s="28"/>
      <c r="B347" s="28"/>
      <c r="C347" s="28"/>
      <c r="E347" s="85"/>
      <c r="G347" s="85"/>
      <c r="I347" s="85"/>
    </row>
    <row r="348">
      <c r="A348" s="28"/>
      <c r="B348" s="28"/>
      <c r="C348" s="28"/>
      <c r="E348" s="85"/>
      <c r="G348" s="85"/>
      <c r="I348" s="85"/>
    </row>
    <row r="349">
      <c r="A349" s="28"/>
      <c r="B349" s="28"/>
      <c r="C349" s="28"/>
      <c r="E349" s="85"/>
      <c r="G349" s="85"/>
      <c r="I349" s="85"/>
    </row>
    <row r="350">
      <c r="A350" s="28"/>
      <c r="B350" s="28"/>
      <c r="C350" s="28"/>
      <c r="E350" s="85"/>
      <c r="G350" s="85"/>
      <c r="I350" s="85"/>
    </row>
    <row r="351">
      <c r="A351" s="28"/>
      <c r="B351" s="28"/>
      <c r="C351" s="28"/>
      <c r="E351" s="85"/>
      <c r="G351" s="85"/>
      <c r="I351" s="85"/>
    </row>
    <row r="352">
      <c r="A352" s="28"/>
      <c r="B352" s="28"/>
      <c r="C352" s="28"/>
      <c r="E352" s="85"/>
      <c r="G352" s="85"/>
      <c r="I352" s="85"/>
    </row>
    <row r="353">
      <c r="A353" s="28"/>
      <c r="B353" s="28"/>
      <c r="C353" s="28"/>
      <c r="E353" s="85"/>
      <c r="G353" s="85"/>
      <c r="I353" s="85"/>
    </row>
    <row r="354">
      <c r="A354" s="28"/>
      <c r="B354" s="28"/>
      <c r="C354" s="28"/>
      <c r="E354" s="85"/>
      <c r="G354" s="85"/>
      <c r="I354" s="85"/>
    </row>
    <row r="355">
      <c r="A355" s="28"/>
      <c r="B355" s="28"/>
      <c r="C355" s="28"/>
      <c r="E355" s="85"/>
      <c r="G355" s="85"/>
      <c r="I355" s="85"/>
    </row>
    <row r="356">
      <c r="A356" s="28"/>
      <c r="B356" s="28"/>
      <c r="C356" s="28"/>
      <c r="E356" s="85"/>
      <c r="G356" s="85"/>
      <c r="I356" s="85"/>
    </row>
    <row r="357">
      <c r="A357" s="28"/>
      <c r="B357" s="28"/>
      <c r="C357" s="28"/>
      <c r="E357" s="85"/>
      <c r="G357" s="85"/>
      <c r="I357" s="85"/>
    </row>
    <row r="358">
      <c r="A358" s="28"/>
      <c r="B358" s="28"/>
      <c r="C358" s="28"/>
      <c r="E358" s="85"/>
      <c r="G358" s="85"/>
      <c r="I358" s="85"/>
    </row>
    <row r="359">
      <c r="A359" s="28"/>
      <c r="B359" s="28"/>
      <c r="C359" s="28"/>
      <c r="E359" s="85"/>
      <c r="G359" s="85"/>
      <c r="I359" s="85"/>
    </row>
    <row r="360">
      <c r="A360" s="28"/>
      <c r="B360" s="28"/>
      <c r="C360" s="28"/>
      <c r="E360" s="85"/>
      <c r="G360" s="85"/>
      <c r="I360" s="85"/>
    </row>
    <row r="361">
      <c r="A361" s="28"/>
      <c r="B361" s="28"/>
      <c r="C361" s="28"/>
      <c r="E361" s="85"/>
      <c r="G361" s="85"/>
      <c r="I361" s="85"/>
    </row>
    <row r="362">
      <c r="A362" s="28"/>
      <c r="B362" s="28"/>
      <c r="C362" s="28"/>
      <c r="E362" s="85"/>
      <c r="G362" s="85"/>
      <c r="I362" s="85"/>
    </row>
    <row r="363">
      <c r="A363" s="28"/>
      <c r="B363" s="28"/>
      <c r="C363" s="28"/>
      <c r="E363" s="85"/>
      <c r="G363" s="85"/>
      <c r="I363" s="85"/>
    </row>
    <row r="364">
      <c r="A364" s="28"/>
      <c r="B364" s="28"/>
      <c r="C364" s="28"/>
      <c r="E364" s="85"/>
      <c r="G364" s="85"/>
      <c r="I364" s="85"/>
    </row>
    <row r="365">
      <c r="A365" s="28"/>
      <c r="B365" s="28"/>
      <c r="C365" s="28"/>
      <c r="E365" s="85"/>
      <c r="G365" s="85"/>
      <c r="I365" s="85"/>
    </row>
    <row r="366">
      <c r="A366" s="28"/>
      <c r="B366" s="28"/>
      <c r="C366" s="28"/>
      <c r="E366" s="85"/>
      <c r="G366" s="85"/>
      <c r="I366" s="85"/>
    </row>
    <row r="367">
      <c r="A367" s="28"/>
      <c r="B367" s="28"/>
      <c r="C367" s="28"/>
      <c r="E367" s="85"/>
      <c r="G367" s="85"/>
      <c r="I367" s="85"/>
    </row>
    <row r="368">
      <c r="A368" s="28"/>
      <c r="B368" s="28"/>
      <c r="C368" s="28"/>
      <c r="E368" s="85"/>
      <c r="G368" s="85"/>
      <c r="I368" s="85"/>
    </row>
    <row r="369">
      <c r="A369" s="28"/>
      <c r="B369" s="28"/>
      <c r="C369" s="28"/>
      <c r="E369" s="85"/>
      <c r="G369" s="85"/>
      <c r="I369" s="85"/>
    </row>
    <row r="370">
      <c r="A370" s="28"/>
      <c r="B370" s="28"/>
      <c r="C370" s="28"/>
      <c r="E370" s="85"/>
      <c r="G370" s="85"/>
      <c r="I370" s="85"/>
    </row>
    <row r="371">
      <c r="A371" s="28"/>
      <c r="B371" s="28"/>
      <c r="C371" s="28"/>
      <c r="E371" s="85"/>
      <c r="G371" s="85"/>
      <c r="I371" s="85"/>
    </row>
    <row r="372">
      <c r="A372" s="28"/>
      <c r="B372" s="28"/>
      <c r="C372" s="28"/>
      <c r="E372" s="85"/>
      <c r="G372" s="85"/>
      <c r="I372" s="85"/>
    </row>
    <row r="373">
      <c r="A373" s="28"/>
      <c r="B373" s="28"/>
      <c r="C373" s="28"/>
      <c r="E373" s="85"/>
      <c r="G373" s="85"/>
      <c r="I373" s="85"/>
    </row>
    <row r="374">
      <c r="A374" s="28"/>
      <c r="B374" s="28"/>
      <c r="C374" s="28"/>
      <c r="E374" s="85"/>
      <c r="G374" s="85"/>
      <c r="I374" s="85"/>
    </row>
    <row r="375">
      <c r="A375" s="28"/>
      <c r="B375" s="28"/>
      <c r="C375" s="28"/>
      <c r="E375" s="85"/>
      <c r="G375" s="85"/>
      <c r="I375" s="85"/>
    </row>
    <row r="376">
      <c r="A376" s="28"/>
      <c r="B376" s="28"/>
      <c r="C376" s="28"/>
      <c r="E376" s="85"/>
      <c r="G376" s="85"/>
      <c r="I376" s="85"/>
    </row>
    <row r="377">
      <c r="A377" s="28"/>
      <c r="B377" s="28"/>
      <c r="C377" s="28"/>
      <c r="E377" s="85"/>
      <c r="G377" s="85"/>
      <c r="I377" s="85"/>
    </row>
    <row r="378">
      <c r="A378" s="28"/>
      <c r="B378" s="28"/>
      <c r="C378" s="28"/>
      <c r="E378" s="85"/>
      <c r="G378" s="85"/>
      <c r="I378" s="85"/>
    </row>
    <row r="379">
      <c r="A379" s="28"/>
      <c r="B379" s="28"/>
      <c r="C379" s="28"/>
      <c r="E379" s="85"/>
      <c r="G379" s="85"/>
      <c r="I379" s="85"/>
    </row>
    <row r="380">
      <c r="A380" s="28"/>
      <c r="B380" s="28"/>
      <c r="C380" s="28"/>
      <c r="E380" s="85"/>
      <c r="G380" s="85"/>
      <c r="I380" s="85"/>
    </row>
    <row r="381">
      <c r="A381" s="28"/>
      <c r="B381" s="28"/>
      <c r="C381" s="28"/>
      <c r="E381" s="85"/>
      <c r="G381" s="85"/>
      <c r="I381" s="85"/>
    </row>
    <row r="382">
      <c r="A382" s="28"/>
      <c r="B382" s="28"/>
      <c r="C382" s="28"/>
      <c r="E382" s="85"/>
      <c r="G382" s="85"/>
      <c r="I382" s="85"/>
    </row>
    <row r="383">
      <c r="A383" s="28"/>
      <c r="B383" s="28"/>
      <c r="C383" s="28"/>
      <c r="E383" s="85"/>
      <c r="G383" s="85"/>
      <c r="I383" s="85"/>
    </row>
    <row r="384">
      <c r="A384" s="28"/>
      <c r="B384" s="28"/>
      <c r="C384" s="28"/>
      <c r="E384" s="85"/>
      <c r="G384" s="85"/>
      <c r="I384" s="85"/>
    </row>
    <row r="385">
      <c r="A385" s="28"/>
      <c r="B385" s="28"/>
      <c r="C385" s="28"/>
      <c r="E385" s="85"/>
      <c r="G385" s="85"/>
      <c r="I385" s="85"/>
    </row>
    <row r="386">
      <c r="A386" s="28"/>
      <c r="B386" s="28"/>
      <c r="C386" s="28"/>
      <c r="E386" s="85"/>
      <c r="G386" s="85"/>
      <c r="I386" s="85"/>
    </row>
    <row r="387">
      <c r="A387" s="28"/>
      <c r="B387" s="28"/>
      <c r="C387" s="28"/>
      <c r="E387" s="85"/>
      <c r="G387" s="85"/>
      <c r="I387" s="85"/>
    </row>
    <row r="388">
      <c r="A388" s="28"/>
      <c r="B388" s="28"/>
      <c r="C388" s="28"/>
      <c r="E388" s="85"/>
      <c r="G388" s="85"/>
      <c r="I388" s="85"/>
    </row>
    <row r="389">
      <c r="A389" s="28"/>
      <c r="B389" s="28"/>
      <c r="C389" s="28"/>
      <c r="E389" s="85"/>
      <c r="G389" s="85"/>
      <c r="I389" s="85"/>
    </row>
    <row r="390">
      <c r="A390" s="28"/>
      <c r="B390" s="28"/>
      <c r="C390" s="28"/>
      <c r="E390" s="85"/>
      <c r="G390" s="85"/>
      <c r="I390" s="85"/>
    </row>
    <row r="391">
      <c r="A391" s="28"/>
      <c r="B391" s="28"/>
      <c r="C391" s="28"/>
      <c r="E391" s="85"/>
      <c r="G391" s="85"/>
      <c r="I391" s="85"/>
    </row>
    <row r="392">
      <c r="A392" s="28"/>
      <c r="B392" s="28"/>
      <c r="C392" s="28"/>
      <c r="E392" s="85"/>
      <c r="G392" s="85"/>
      <c r="I392" s="85"/>
    </row>
    <row r="393">
      <c r="A393" s="28"/>
      <c r="B393" s="28"/>
      <c r="C393" s="28"/>
      <c r="E393" s="85"/>
      <c r="G393" s="85"/>
      <c r="I393" s="85"/>
    </row>
    <row r="394">
      <c r="A394" s="28"/>
      <c r="B394" s="28"/>
      <c r="C394" s="28"/>
      <c r="E394" s="85"/>
      <c r="G394" s="85"/>
      <c r="I394" s="85"/>
    </row>
    <row r="395">
      <c r="A395" s="28"/>
      <c r="B395" s="28"/>
      <c r="C395" s="28"/>
      <c r="E395" s="85"/>
      <c r="G395" s="85"/>
      <c r="I395" s="85"/>
    </row>
    <row r="396">
      <c r="A396" s="28"/>
      <c r="B396" s="28"/>
      <c r="C396" s="28"/>
      <c r="E396" s="85"/>
      <c r="G396" s="85"/>
      <c r="I396" s="85"/>
    </row>
    <row r="397">
      <c r="A397" s="28"/>
      <c r="B397" s="28"/>
      <c r="C397" s="28"/>
      <c r="E397" s="85"/>
      <c r="G397" s="85"/>
      <c r="I397" s="85"/>
    </row>
    <row r="398">
      <c r="A398" s="28"/>
      <c r="B398" s="28"/>
      <c r="C398" s="28"/>
      <c r="E398" s="85"/>
      <c r="G398" s="85"/>
      <c r="I398" s="85"/>
    </row>
    <row r="399">
      <c r="A399" s="28"/>
      <c r="B399" s="28"/>
      <c r="C399" s="28"/>
      <c r="E399" s="85"/>
      <c r="G399" s="85"/>
      <c r="I399" s="85"/>
    </row>
    <row r="400">
      <c r="A400" s="28"/>
      <c r="B400" s="28"/>
      <c r="C400" s="28"/>
      <c r="E400" s="85"/>
      <c r="G400" s="85"/>
      <c r="I400" s="85"/>
    </row>
    <row r="401">
      <c r="A401" s="28"/>
      <c r="B401" s="28"/>
      <c r="C401" s="28"/>
      <c r="E401" s="85"/>
      <c r="G401" s="85"/>
      <c r="I401" s="85"/>
    </row>
    <row r="402">
      <c r="A402" s="28"/>
      <c r="B402" s="28"/>
      <c r="C402" s="28"/>
      <c r="E402" s="85"/>
      <c r="G402" s="85"/>
      <c r="I402" s="85"/>
    </row>
    <row r="403">
      <c r="A403" s="28"/>
      <c r="B403" s="28"/>
      <c r="C403" s="28"/>
      <c r="E403" s="85"/>
      <c r="G403" s="85"/>
      <c r="I403" s="85"/>
    </row>
    <row r="404">
      <c r="A404" s="28"/>
      <c r="B404" s="28"/>
      <c r="C404" s="28"/>
      <c r="E404" s="85"/>
      <c r="G404" s="85"/>
      <c r="I404" s="85"/>
    </row>
    <row r="405">
      <c r="A405" s="28"/>
      <c r="B405" s="28"/>
      <c r="C405" s="28"/>
      <c r="E405" s="85"/>
      <c r="G405" s="85"/>
      <c r="I405" s="85"/>
    </row>
    <row r="406">
      <c r="A406" s="28"/>
      <c r="B406" s="28"/>
      <c r="C406" s="28"/>
      <c r="E406" s="85"/>
      <c r="G406" s="85"/>
      <c r="I406" s="85"/>
    </row>
    <row r="407">
      <c r="A407" s="28"/>
      <c r="B407" s="28"/>
      <c r="C407" s="28"/>
      <c r="E407" s="85"/>
      <c r="G407" s="85"/>
      <c r="I407" s="85"/>
    </row>
    <row r="408">
      <c r="A408" s="28"/>
      <c r="B408" s="28"/>
      <c r="C408" s="28"/>
      <c r="E408" s="85"/>
      <c r="G408" s="85"/>
      <c r="I408" s="85"/>
    </row>
    <row r="409">
      <c r="A409" s="28"/>
      <c r="B409" s="28"/>
      <c r="C409" s="28"/>
      <c r="E409" s="85"/>
      <c r="G409" s="85"/>
      <c r="I409" s="85"/>
    </row>
    <row r="410">
      <c r="A410" s="28"/>
      <c r="B410" s="28"/>
      <c r="C410" s="28"/>
      <c r="E410" s="85"/>
      <c r="G410" s="85"/>
      <c r="I410" s="85"/>
    </row>
    <row r="411">
      <c r="A411" s="28"/>
      <c r="B411" s="28"/>
      <c r="C411" s="28"/>
      <c r="E411" s="85"/>
      <c r="G411" s="85"/>
      <c r="I411" s="85"/>
    </row>
    <row r="412">
      <c r="A412" s="28"/>
      <c r="B412" s="28"/>
      <c r="C412" s="28"/>
      <c r="E412" s="85"/>
      <c r="G412" s="85"/>
      <c r="I412" s="85"/>
    </row>
    <row r="413">
      <c r="A413" s="28"/>
      <c r="B413" s="28"/>
      <c r="C413" s="28"/>
      <c r="E413" s="85"/>
      <c r="G413" s="85"/>
      <c r="I413" s="85"/>
    </row>
    <row r="414">
      <c r="A414" s="28"/>
      <c r="B414" s="28"/>
      <c r="C414" s="28"/>
      <c r="E414" s="85"/>
      <c r="G414" s="85"/>
      <c r="I414" s="85"/>
    </row>
    <row r="415">
      <c r="A415" s="28"/>
      <c r="B415" s="28"/>
      <c r="C415" s="28"/>
      <c r="E415" s="85"/>
      <c r="G415" s="85"/>
      <c r="I415" s="85"/>
    </row>
    <row r="416">
      <c r="A416" s="28"/>
      <c r="B416" s="28"/>
      <c r="C416" s="28"/>
      <c r="E416" s="85"/>
      <c r="G416" s="85"/>
      <c r="I416" s="85"/>
    </row>
    <row r="417">
      <c r="A417" s="28"/>
      <c r="B417" s="28"/>
      <c r="C417" s="28"/>
      <c r="E417" s="85"/>
      <c r="G417" s="85"/>
      <c r="I417" s="85"/>
    </row>
    <row r="418">
      <c r="A418" s="28"/>
      <c r="B418" s="28"/>
      <c r="C418" s="28"/>
      <c r="E418" s="85"/>
      <c r="G418" s="85"/>
      <c r="I418" s="85"/>
    </row>
    <row r="419">
      <c r="A419" s="28"/>
      <c r="B419" s="28"/>
      <c r="C419" s="28"/>
      <c r="E419" s="85"/>
      <c r="G419" s="85"/>
      <c r="I419" s="85"/>
    </row>
    <row r="420">
      <c r="A420" s="28"/>
      <c r="B420" s="28"/>
      <c r="C420" s="28"/>
      <c r="E420" s="85"/>
      <c r="G420" s="85"/>
      <c r="I420" s="85"/>
    </row>
    <row r="421">
      <c r="A421" s="28"/>
      <c r="B421" s="28"/>
      <c r="C421" s="28"/>
      <c r="E421" s="85"/>
      <c r="G421" s="85"/>
      <c r="I421" s="85"/>
    </row>
    <row r="422">
      <c r="A422" s="28"/>
      <c r="B422" s="28"/>
      <c r="C422" s="28"/>
      <c r="E422" s="85"/>
      <c r="G422" s="85"/>
      <c r="I422" s="85"/>
    </row>
    <row r="423">
      <c r="A423" s="28"/>
      <c r="B423" s="28"/>
      <c r="C423" s="28"/>
      <c r="E423" s="85"/>
      <c r="G423" s="85"/>
      <c r="I423" s="85"/>
    </row>
    <row r="424">
      <c r="A424" s="28"/>
      <c r="B424" s="28"/>
      <c r="C424" s="28"/>
      <c r="E424" s="85"/>
      <c r="G424" s="85"/>
      <c r="I424" s="85"/>
    </row>
    <row r="425">
      <c r="A425" s="28"/>
      <c r="B425" s="28"/>
      <c r="C425" s="28"/>
      <c r="E425" s="85"/>
      <c r="G425" s="85"/>
      <c r="I425" s="85"/>
    </row>
    <row r="426">
      <c r="A426" s="28"/>
      <c r="B426" s="28"/>
      <c r="C426" s="28"/>
      <c r="E426" s="85"/>
      <c r="G426" s="85"/>
      <c r="I426" s="85"/>
    </row>
    <row r="427">
      <c r="A427" s="28"/>
      <c r="B427" s="28"/>
      <c r="C427" s="28"/>
      <c r="E427" s="85"/>
      <c r="G427" s="85"/>
      <c r="I427" s="85"/>
    </row>
    <row r="428">
      <c r="A428" s="28"/>
      <c r="B428" s="28"/>
      <c r="C428" s="28"/>
      <c r="E428" s="85"/>
      <c r="G428" s="85"/>
      <c r="I428" s="85"/>
    </row>
    <row r="429">
      <c r="A429" s="28"/>
      <c r="B429" s="28"/>
      <c r="C429" s="28"/>
      <c r="E429" s="85"/>
      <c r="G429" s="85"/>
      <c r="I429" s="85"/>
    </row>
    <row r="430">
      <c r="A430" s="28"/>
      <c r="B430" s="28"/>
      <c r="C430" s="28"/>
      <c r="E430" s="85"/>
      <c r="G430" s="85"/>
      <c r="I430" s="85"/>
    </row>
    <row r="431">
      <c r="A431" s="28"/>
      <c r="B431" s="28"/>
      <c r="C431" s="28"/>
      <c r="E431" s="85"/>
      <c r="G431" s="85"/>
      <c r="I431" s="85"/>
    </row>
    <row r="432">
      <c r="A432" s="28"/>
      <c r="B432" s="28"/>
      <c r="C432" s="28"/>
      <c r="E432" s="85"/>
      <c r="G432" s="85"/>
      <c r="I432" s="85"/>
    </row>
    <row r="433">
      <c r="A433" s="28"/>
      <c r="B433" s="28"/>
      <c r="C433" s="28"/>
      <c r="E433" s="85"/>
      <c r="G433" s="85"/>
      <c r="I433" s="85"/>
    </row>
    <row r="434">
      <c r="A434" s="28"/>
      <c r="B434" s="28"/>
      <c r="C434" s="28"/>
      <c r="E434" s="85"/>
      <c r="G434" s="85"/>
      <c r="I434" s="85"/>
    </row>
    <row r="435">
      <c r="A435" s="28"/>
      <c r="B435" s="28"/>
      <c r="C435" s="28"/>
      <c r="E435" s="85"/>
      <c r="G435" s="85"/>
      <c r="I435" s="85"/>
    </row>
    <row r="436">
      <c r="A436" s="28"/>
      <c r="B436" s="28"/>
      <c r="C436" s="28"/>
      <c r="E436" s="85"/>
      <c r="G436" s="85"/>
      <c r="I436" s="85"/>
    </row>
    <row r="437">
      <c r="A437" s="28"/>
      <c r="B437" s="28"/>
      <c r="C437" s="28"/>
      <c r="E437" s="85"/>
      <c r="G437" s="85"/>
      <c r="I437" s="85"/>
    </row>
    <row r="438">
      <c r="A438" s="28"/>
      <c r="B438" s="28"/>
      <c r="C438" s="28"/>
      <c r="E438" s="85"/>
      <c r="G438" s="85"/>
      <c r="I438" s="85"/>
    </row>
    <row r="439">
      <c r="A439" s="28"/>
      <c r="B439" s="28"/>
      <c r="C439" s="28"/>
      <c r="E439" s="85"/>
      <c r="G439" s="85"/>
      <c r="I439" s="85"/>
    </row>
    <row r="440">
      <c r="A440" s="28"/>
      <c r="B440" s="28"/>
      <c r="C440" s="28"/>
      <c r="E440" s="85"/>
      <c r="G440" s="85"/>
      <c r="I440" s="85"/>
    </row>
    <row r="441">
      <c r="A441" s="28"/>
      <c r="B441" s="28"/>
      <c r="C441" s="28"/>
      <c r="E441" s="85"/>
      <c r="G441" s="85"/>
      <c r="I441" s="85"/>
    </row>
    <row r="442">
      <c r="A442" s="28"/>
      <c r="B442" s="28"/>
      <c r="C442" s="28"/>
      <c r="E442" s="85"/>
      <c r="G442" s="85"/>
      <c r="I442" s="85"/>
    </row>
    <row r="443">
      <c r="A443" s="28"/>
      <c r="B443" s="28"/>
      <c r="C443" s="28"/>
      <c r="E443" s="85"/>
      <c r="G443" s="85"/>
      <c r="I443" s="85"/>
    </row>
    <row r="444">
      <c r="A444" s="28"/>
      <c r="B444" s="28"/>
      <c r="C444" s="28"/>
      <c r="E444" s="85"/>
      <c r="G444" s="85"/>
      <c r="I444" s="85"/>
    </row>
    <row r="445">
      <c r="A445" s="28"/>
      <c r="B445" s="28"/>
      <c r="C445" s="28"/>
      <c r="E445" s="85"/>
      <c r="G445" s="85"/>
      <c r="I445" s="85"/>
    </row>
    <row r="446">
      <c r="A446" s="28"/>
      <c r="B446" s="28"/>
      <c r="C446" s="28"/>
      <c r="E446" s="85"/>
      <c r="G446" s="85"/>
      <c r="I446" s="85"/>
    </row>
    <row r="447">
      <c r="A447" s="28"/>
      <c r="B447" s="28"/>
      <c r="C447" s="28"/>
      <c r="E447" s="85"/>
      <c r="G447" s="85"/>
      <c r="I447" s="85"/>
    </row>
    <row r="448">
      <c r="A448" s="28"/>
      <c r="B448" s="28"/>
      <c r="C448" s="28"/>
      <c r="E448" s="85"/>
      <c r="G448" s="85"/>
      <c r="I448" s="85"/>
    </row>
    <row r="449">
      <c r="A449" s="28"/>
      <c r="B449" s="28"/>
      <c r="C449" s="28"/>
      <c r="E449" s="85"/>
      <c r="G449" s="85"/>
      <c r="I449" s="85"/>
    </row>
    <row r="450">
      <c r="A450" s="28"/>
      <c r="B450" s="28"/>
      <c r="C450" s="28"/>
      <c r="E450" s="85"/>
      <c r="G450" s="85"/>
      <c r="I450" s="85"/>
    </row>
    <row r="451">
      <c r="A451" s="28"/>
      <c r="B451" s="28"/>
      <c r="C451" s="28"/>
      <c r="E451" s="85"/>
      <c r="G451" s="85"/>
      <c r="I451" s="85"/>
    </row>
    <row r="452">
      <c r="A452" s="28"/>
      <c r="B452" s="28"/>
      <c r="C452" s="28"/>
      <c r="E452" s="85"/>
      <c r="G452" s="85"/>
      <c r="I452" s="85"/>
    </row>
    <row r="453">
      <c r="A453" s="28"/>
      <c r="B453" s="28"/>
      <c r="C453" s="28"/>
      <c r="E453" s="85"/>
      <c r="G453" s="85"/>
      <c r="I453" s="85"/>
    </row>
    <row r="454">
      <c r="A454" s="28"/>
      <c r="B454" s="28"/>
      <c r="C454" s="28"/>
      <c r="E454" s="85"/>
      <c r="G454" s="85"/>
      <c r="I454" s="85"/>
    </row>
    <row r="455">
      <c r="A455" s="28"/>
      <c r="B455" s="28"/>
      <c r="C455" s="28"/>
      <c r="E455" s="85"/>
      <c r="G455" s="85"/>
      <c r="I455" s="85"/>
    </row>
    <row r="456">
      <c r="A456" s="28"/>
      <c r="B456" s="28"/>
      <c r="C456" s="28"/>
      <c r="E456" s="85"/>
      <c r="G456" s="85"/>
      <c r="I456" s="85"/>
    </row>
    <row r="457">
      <c r="A457" s="28"/>
      <c r="B457" s="28"/>
      <c r="C457" s="28"/>
      <c r="E457" s="85"/>
      <c r="G457" s="85"/>
      <c r="I457" s="85"/>
    </row>
    <row r="458">
      <c r="A458" s="28"/>
      <c r="B458" s="28"/>
      <c r="C458" s="28"/>
      <c r="E458" s="85"/>
      <c r="G458" s="85"/>
      <c r="I458" s="85"/>
    </row>
    <row r="459">
      <c r="A459" s="28"/>
      <c r="B459" s="28"/>
      <c r="C459" s="28"/>
      <c r="E459" s="85"/>
      <c r="G459" s="85"/>
      <c r="I459" s="85"/>
    </row>
    <row r="460">
      <c r="A460" s="28"/>
      <c r="B460" s="28"/>
      <c r="C460" s="28"/>
      <c r="E460" s="85"/>
      <c r="G460" s="85"/>
      <c r="I460" s="85"/>
    </row>
    <row r="461">
      <c r="A461" s="28"/>
      <c r="B461" s="28"/>
      <c r="C461" s="28"/>
      <c r="E461" s="85"/>
      <c r="G461" s="85"/>
      <c r="I461" s="85"/>
    </row>
    <row r="462">
      <c r="A462" s="28"/>
      <c r="B462" s="28"/>
      <c r="C462" s="28"/>
      <c r="E462" s="85"/>
      <c r="G462" s="85"/>
      <c r="I462" s="85"/>
    </row>
    <row r="463">
      <c r="A463" s="28"/>
      <c r="B463" s="28"/>
      <c r="C463" s="28"/>
      <c r="E463" s="85"/>
      <c r="G463" s="85"/>
      <c r="I463" s="85"/>
    </row>
    <row r="464">
      <c r="A464" s="28"/>
      <c r="B464" s="28"/>
      <c r="C464" s="28"/>
      <c r="E464" s="85"/>
      <c r="G464" s="85"/>
      <c r="I464" s="85"/>
    </row>
    <row r="465">
      <c r="A465" s="28"/>
      <c r="B465" s="28"/>
      <c r="C465" s="28"/>
      <c r="E465" s="85"/>
      <c r="G465" s="85"/>
      <c r="I465" s="85"/>
    </row>
    <row r="466">
      <c r="A466" s="28"/>
      <c r="B466" s="28"/>
      <c r="C466" s="28"/>
      <c r="E466" s="85"/>
      <c r="G466" s="85"/>
      <c r="I466" s="85"/>
    </row>
    <row r="467">
      <c r="A467" s="28"/>
      <c r="B467" s="28"/>
      <c r="C467" s="28"/>
      <c r="E467" s="85"/>
      <c r="G467" s="85"/>
      <c r="I467" s="85"/>
    </row>
    <row r="468">
      <c r="A468" s="28"/>
      <c r="B468" s="28"/>
      <c r="C468" s="28"/>
      <c r="E468" s="85"/>
      <c r="G468" s="85"/>
      <c r="I468" s="85"/>
    </row>
    <row r="469">
      <c r="A469" s="28"/>
      <c r="B469" s="28"/>
      <c r="C469" s="28"/>
      <c r="E469" s="85"/>
      <c r="G469" s="85"/>
      <c r="I469" s="85"/>
    </row>
    <row r="470">
      <c r="A470" s="28"/>
      <c r="B470" s="28"/>
      <c r="C470" s="28"/>
      <c r="E470" s="85"/>
      <c r="G470" s="85"/>
      <c r="I470" s="85"/>
    </row>
    <row r="471">
      <c r="A471" s="28"/>
      <c r="B471" s="28"/>
      <c r="C471" s="28"/>
      <c r="E471" s="85"/>
      <c r="G471" s="85"/>
      <c r="I471" s="85"/>
    </row>
    <row r="472">
      <c r="A472" s="28"/>
      <c r="B472" s="28"/>
      <c r="C472" s="28"/>
      <c r="E472" s="85"/>
      <c r="G472" s="85"/>
      <c r="I472" s="85"/>
    </row>
    <row r="473">
      <c r="A473" s="28"/>
      <c r="B473" s="28"/>
      <c r="C473" s="28"/>
      <c r="E473" s="85"/>
      <c r="G473" s="85"/>
      <c r="I473" s="85"/>
    </row>
    <row r="474">
      <c r="A474" s="28"/>
      <c r="B474" s="28"/>
      <c r="C474" s="28"/>
      <c r="E474" s="85"/>
      <c r="G474" s="85"/>
      <c r="I474" s="85"/>
    </row>
    <row r="475">
      <c r="A475" s="28"/>
      <c r="B475" s="28"/>
      <c r="C475" s="28"/>
      <c r="E475" s="85"/>
      <c r="G475" s="85"/>
      <c r="I475" s="85"/>
    </row>
    <row r="476">
      <c r="A476" s="28"/>
      <c r="B476" s="28"/>
      <c r="C476" s="28"/>
      <c r="E476" s="85"/>
      <c r="G476" s="85"/>
      <c r="I476" s="85"/>
    </row>
    <row r="477">
      <c r="A477" s="28"/>
      <c r="B477" s="28"/>
      <c r="C477" s="28"/>
      <c r="E477" s="85"/>
      <c r="G477" s="85"/>
      <c r="I477" s="85"/>
    </row>
    <row r="478">
      <c r="A478" s="28"/>
      <c r="B478" s="28"/>
      <c r="C478" s="28"/>
      <c r="E478" s="85"/>
      <c r="G478" s="85"/>
      <c r="I478" s="85"/>
    </row>
    <row r="479">
      <c r="A479" s="28"/>
      <c r="B479" s="28"/>
      <c r="C479" s="28"/>
      <c r="E479" s="85"/>
      <c r="G479" s="85"/>
      <c r="I479" s="85"/>
    </row>
    <row r="480">
      <c r="A480" s="28"/>
      <c r="B480" s="28"/>
      <c r="C480" s="28"/>
      <c r="E480" s="85"/>
      <c r="G480" s="85"/>
      <c r="I480" s="85"/>
    </row>
    <row r="481">
      <c r="A481" s="28"/>
      <c r="B481" s="28"/>
      <c r="C481" s="28"/>
      <c r="E481" s="85"/>
      <c r="G481" s="85"/>
      <c r="I481" s="85"/>
    </row>
    <row r="482">
      <c r="A482" s="28"/>
      <c r="B482" s="28"/>
      <c r="C482" s="28"/>
      <c r="E482" s="85"/>
      <c r="G482" s="85"/>
      <c r="I482" s="85"/>
    </row>
    <row r="483">
      <c r="A483" s="28"/>
      <c r="B483" s="28"/>
      <c r="C483" s="28"/>
      <c r="E483" s="85"/>
      <c r="G483" s="85"/>
      <c r="I483" s="85"/>
    </row>
    <row r="484">
      <c r="A484" s="28"/>
      <c r="B484" s="28"/>
      <c r="C484" s="28"/>
      <c r="E484" s="85"/>
      <c r="G484" s="85"/>
      <c r="I484" s="85"/>
    </row>
    <row r="485">
      <c r="A485" s="28"/>
      <c r="B485" s="28"/>
      <c r="C485" s="28"/>
      <c r="E485" s="85"/>
      <c r="G485" s="85"/>
      <c r="I485" s="85"/>
    </row>
    <row r="486">
      <c r="A486" s="28"/>
      <c r="B486" s="28"/>
      <c r="C486" s="28"/>
      <c r="E486" s="85"/>
      <c r="G486" s="85"/>
      <c r="I486" s="85"/>
    </row>
    <row r="487">
      <c r="A487" s="28"/>
      <c r="B487" s="28"/>
      <c r="C487" s="28"/>
      <c r="E487" s="85"/>
      <c r="G487" s="85"/>
      <c r="I487" s="85"/>
    </row>
    <row r="488">
      <c r="A488" s="28"/>
      <c r="B488" s="28"/>
      <c r="C488" s="28"/>
      <c r="E488" s="85"/>
      <c r="G488" s="85"/>
      <c r="I488" s="85"/>
    </row>
    <row r="489">
      <c r="A489" s="28"/>
      <c r="B489" s="28"/>
      <c r="C489" s="28"/>
      <c r="E489" s="85"/>
      <c r="G489" s="85"/>
      <c r="I489" s="85"/>
    </row>
    <row r="490">
      <c r="A490" s="28"/>
      <c r="B490" s="28"/>
      <c r="C490" s="28"/>
      <c r="E490" s="85"/>
      <c r="G490" s="85"/>
      <c r="I490" s="85"/>
    </row>
    <row r="491">
      <c r="A491" s="28"/>
      <c r="B491" s="28"/>
      <c r="C491" s="28"/>
      <c r="E491" s="85"/>
      <c r="G491" s="85"/>
      <c r="I491" s="85"/>
    </row>
    <row r="492">
      <c r="A492" s="28"/>
      <c r="B492" s="28"/>
      <c r="C492" s="28"/>
      <c r="E492" s="85"/>
      <c r="G492" s="85"/>
      <c r="I492" s="85"/>
    </row>
    <row r="493">
      <c r="A493" s="28"/>
      <c r="B493" s="28"/>
      <c r="C493" s="28"/>
      <c r="E493" s="85"/>
      <c r="G493" s="85"/>
      <c r="I493" s="85"/>
    </row>
    <row r="494">
      <c r="A494" s="28"/>
      <c r="B494" s="28"/>
      <c r="C494" s="28"/>
      <c r="E494" s="85"/>
      <c r="G494" s="85"/>
      <c r="I494" s="85"/>
    </row>
    <row r="495">
      <c r="A495" s="28"/>
      <c r="B495" s="28"/>
      <c r="C495" s="28"/>
      <c r="E495" s="85"/>
      <c r="G495" s="85"/>
      <c r="I495" s="85"/>
    </row>
    <row r="496">
      <c r="A496" s="28"/>
      <c r="B496" s="28"/>
      <c r="C496" s="28"/>
      <c r="E496" s="85"/>
      <c r="G496" s="85"/>
      <c r="I496" s="85"/>
    </row>
    <row r="497">
      <c r="A497" s="28"/>
      <c r="B497" s="28"/>
      <c r="C497" s="28"/>
      <c r="E497" s="85"/>
      <c r="G497" s="85"/>
      <c r="I497" s="85"/>
    </row>
    <row r="498">
      <c r="A498" s="28"/>
      <c r="B498" s="28"/>
      <c r="C498" s="28"/>
      <c r="E498" s="85"/>
      <c r="G498" s="85"/>
      <c r="I498" s="85"/>
    </row>
    <row r="499">
      <c r="A499" s="28"/>
      <c r="B499" s="28"/>
      <c r="C499" s="28"/>
      <c r="E499" s="85"/>
      <c r="G499" s="85"/>
      <c r="I499" s="85"/>
    </row>
    <row r="500">
      <c r="A500" s="28"/>
      <c r="B500" s="28"/>
      <c r="C500" s="28"/>
      <c r="E500" s="85"/>
      <c r="G500" s="85"/>
      <c r="I500" s="85"/>
    </row>
    <row r="501">
      <c r="A501" s="28"/>
      <c r="B501" s="28"/>
      <c r="C501" s="28"/>
      <c r="E501" s="85"/>
      <c r="G501" s="85"/>
      <c r="I501" s="85"/>
    </row>
    <row r="502">
      <c r="A502" s="28"/>
      <c r="B502" s="28"/>
      <c r="C502" s="28"/>
      <c r="E502" s="85"/>
      <c r="G502" s="85"/>
      <c r="I502" s="85"/>
    </row>
    <row r="503">
      <c r="A503" s="28"/>
      <c r="B503" s="28"/>
      <c r="C503" s="28"/>
      <c r="E503" s="85"/>
      <c r="G503" s="85"/>
      <c r="I503" s="85"/>
    </row>
    <row r="504">
      <c r="A504" s="28"/>
      <c r="B504" s="28"/>
      <c r="C504" s="28"/>
      <c r="E504" s="85"/>
      <c r="G504" s="85"/>
      <c r="I504" s="85"/>
    </row>
    <row r="505">
      <c r="A505" s="28"/>
      <c r="B505" s="28"/>
      <c r="C505" s="28"/>
      <c r="E505" s="85"/>
      <c r="G505" s="85"/>
      <c r="I505" s="85"/>
    </row>
    <row r="506">
      <c r="A506" s="28"/>
      <c r="B506" s="28"/>
      <c r="C506" s="28"/>
      <c r="E506" s="85"/>
      <c r="G506" s="85"/>
      <c r="I506" s="85"/>
    </row>
    <row r="507">
      <c r="A507" s="28"/>
      <c r="B507" s="28"/>
      <c r="C507" s="28"/>
      <c r="E507" s="85"/>
      <c r="G507" s="85"/>
      <c r="I507" s="85"/>
    </row>
    <row r="508">
      <c r="A508" s="28"/>
      <c r="B508" s="28"/>
      <c r="C508" s="28"/>
      <c r="E508" s="85"/>
      <c r="G508" s="85"/>
      <c r="I508" s="85"/>
    </row>
    <row r="509">
      <c r="A509" s="28"/>
      <c r="B509" s="28"/>
      <c r="C509" s="28"/>
      <c r="E509" s="85"/>
      <c r="G509" s="85"/>
      <c r="I509" s="85"/>
    </row>
    <row r="510">
      <c r="A510" s="28"/>
      <c r="B510" s="28"/>
      <c r="C510" s="28"/>
      <c r="E510" s="85"/>
      <c r="G510" s="85"/>
      <c r="I510" s="85"/>
    </row>
    <row r="511">
      <c r="A511" s="28"/>
      <c r="B511" s="28"/>
      <c r="C511" s="28"/>
      <c r="E511" s="85"/>
      <c r="G511" s="85"/>
      <c r="I511" s="85"/>
    </row>
    <row r="512">
      <c r="A512" s="28"/>
      <c r="B512" s="28"/>
      <c r="C512" s="28"/>
      <c r="E512" s="85"/>
      <c r="G512" s="85"/>
      <c r="I512" s="85"/>
    </row>
    <row r="513">
      <c r="A513" s="28"/>
      <c r="B513" s="28"/>
      <c r="C513" s="28"/>
      <c r="E513" s="85"/>
      <c r="G513" s="85"/>
      <c r="I513" s="85"/>
    </row>
    <row r="514">
      <c r="A514" s="28"/>
      <c r="B514" s="28"/>
      <c r="C514" s="28"/>
      <c r="E514" s="85"/>
      <c r="G514" s="85"/>
      <c r="I514" s="85"/>
    </row>
    <row r="515">
      <c r="A515" s="28"/>
      <c r="B515" s="28"/>
      <c r="C515" s="28"/>
      <c r="E515" s="85"/>
      <c r="G515" s="85"/>
      <c r="I515" s="85"/>
    </row>
    <row r="516">
      <c r="A516" s="28"/>
      <c r="B516" s="28"/>
      <c r="C516" s="28"/>
      <c r="E516" s="85"/>
      <c r="G516" s="85"/>
      <c r="I516" s="85"/>
    </row>
    <row r="517">
      <c r="A517" s="28"/>
      <c r="B517" s="28"/>
      <c r="C517" s="28"/>
      <c r="E517" s="85"/>
      <c r="G517" s="85"/>
      <c r="I517" s="85"/>
    </row>
    <row r="518">
      <c r="A518" s="28"/>
      <c r="B518" s="28"/>
      <c r="C518" s="28"/>
      <c r="E518" s="85"/>
      <c r="G518" s="85"/>
      <c r="I518" s="85"/>
    </row>
    <row r="519">
      <c r="A519" s="28"/>
      <c r="B519" s="28"/>
      <c r="C519" s="28"/>
      <c r="E519" s="85"/>
      <c r="G519" s="85"/>
      <c r="I519" s="85"/>
    </row>
    <row r="520">
      <c r="A520" s="28"/>
      <c r="B520" s="28"/>
      <c r="C520" s="28"/>
      <c r="E520" s="85"/>
      <c r="G520" s="85"/>
      <c r="I520" s="85"/>
    </row>
    <row r="521">
      <c r="A521" s="28"/>
      <c r="B521" s="28"/>
      <c r="C521" s="28"/>
      <c r="E521" s="85"/>
      <c r="G521" s="85"/>
      <c r="I521" s="85"/>
    </row>
    <row r="522">
      <c r="A522" s="28"/>
      <c r="B522" s="28"/>
      <c r="C522" s="28"/>
      <c r="E522" s="85"/>
      <c r="G522" s="85"/>
      <c r="I522" s="85"/>
    </row>
    <row r="523">
      <c r="A523" s="28"/>
      <c r="B523" s="28"/>
      <c r="C523" s="28"/>
      <c r="E523" s="85"/>
      <c r="G523" s="85"/>
      <c r="I523" s="85"/>
    </row>
    <row r="524">
      <c r="A524" s="28"/>
      <c r="B524" s="28"/>
      <c r="C524" s="28"/>
      <c r="E524" s="85"/>
      <c r="G524" s="85"/>
      <c r="I524" s="85"/>
    </row>
    <row r="525">
      <c r="A525" s="28"/>
      <c r="B525" s="28"/>
      <c r="C525" s="28"/>
      <c r="E525" s="85"/>
      <c r="G525" s="85"/>
      <c r="I525" s="85"/>
    </row>
    <row r="526">
      <c r="A526" s="28"/>
      <c r="B526" s="28"/>
      <c r="C526" s="28"/>
      <c r="E526" s="85"/>
      <c r="G526" s="85"/>
      <c r="I526" s="85"/>
    </row>
    <row r="527">
      <c r="A527" s="28"/>
      <c r="B527" s="28"/>
      <c r="C527" s="28"/>
      <c r="E527" s="85"/>
      <c r="G527" s="85"/>
      <c r="I527" s="85"/>
    </row>
    <row r="528">
      <c r="A528" s="28"/>
      <c r="B528" s="28"/>
      <c r="C528" s="28"/>
      <c r="E528" s="85"/>
      <c r="G528" s="85"/>
      <c r="I528" s="85"/>
    </row>
    <row r="529">
      <c r="A529" s="28"/>
      <c r="B529" s="28"/>
      <c r="C529" s="28"/>
      <c r="E529" s="85"/>
      <c r="G529" s="85"/>
      <c r="I529" s="85"/>
    </row>
    <row r="530">
      <c r="A530" s="28"/>
      <c r="B530" s="28"/>
      <c r="C530" s="28"/>
      <c r="E530" s="85"/>
      <c r="G530" s="85"/>
      <c r="I530" s="85"/>
    </row>
    <row r="531">
      <c r="A531" s="28"/>
      <c r="B531" s="28"/>
      <c r="C531" s="28"/>
      <c r="E531" s="85"/>
      <c r="G531" s="85"/>
      <c r="I531" s="85"/>
    </row>
    <row r="532">
      <c r="A532" s="28"/>
      <c r="B532" s="28"/>
      <c r="C532" s="28"/>
      <c r="E532" s="85"/>
      <c r="G532" s="85"/>
      <c r="I532" s="85"/>
    </row>
    <row r="533">
      <c r="A533" s="28"/>
      <c r="B533" s="28"/>
      <c r="C533" s="28"/>
      <c r="E533" s="85"/>
      <c r="G533" s="85"/>
      <c r="I533" s="85"/>
    </row>
    <row r="534">
      <c r="A534" s="28"/>
      <c r="B534" s="28"/>
      <c r="C534" s="28"/>
      <c r="E534" s="85"/>
      <c r="G534" s="85"/>
      <c r="I534" s="85"/>
    </row>
    <row r="535">
      <c r="A535" s="28"/>
      <c r="B535" s="28"/>
      <c r="C535" s="28"/>
      <c r="E535" s="85"/>
      <c r="G535" s="85"/>
      <c r="I535" s="85"/>
    </row>
    <row r="536">
      <c r="A536" s="28"/>
      <c r="B536" s="28"/>
      <c r="C536" s="28"/>
      <c r="E536" s="85"/>
      <c r="G536" s="85"/>
      <c r="I536" s="85"/>
    </row>
    <row r="537">
      <c r="A537" s="28"/>
      <c r="B537" s="28"/>
      <c r="C537" s="28"/>
      <c r="E537" s="85"/>
      <c r="G537" s="85"/>
      <c r="I537" s="85"/>
    </row>
    <row r="538">
      <c r="A538" s="28"/>
      <c r="B538" s="28"/>
      <c r="C538" s="28"/>
      <c r="E538" s="85"/>
      <c r="G538" s="85"/>
      <c r="I538" s="85"/>
    </row>
    <row r="539">
      <c r="A539" s="28"/>
      <c r="B539" s="28"/>
      <c r="C539" s="28"/>
      <c r="E539" s="85"/>
      <c r="G539" s="85"/>
      <c r="I539" s="85"/>
    </row>
    <row r="540">
      <c r="A540" s="28"/>
      <c r="B540" s="28"/>
      <c r="C540" s="28"/>
      <c r="E540" s="85"/>
      <c r="G540" s="85"/>
      <c r="I540" s="85"/>
    </row>
    <row r="541">
      <c r="A541" s="28"/>
      <c r="B541" s="28"/>
      <c r="C541" s="28"/>
      <c r="E541" s="85"/>
      <c r="G541" s="85"/>
      <c r="I541" s="85"/>
    </row>
    <row r="542">
      <c r="A542" s="28"/>
      <c r="B542" s="28"/>
      <c r="C542" s="28"/>
      <c r="E542" s="85"/>
      <c r="G542" s="85"/>
      <c r="I542" s="85"/>
    </row>
    <row r="543">
      <c r="A543" s="28"/>
      <c r="B543" s="28"/>
      <c r="C543" s="28"/>
      <c r="E543" s="85"/>
      <c r="G543" s="85"/>
      <c r="I543" s="85"/>
    </row>
    <row r="544">
      <c r="A544" s="28"/>
      <c r="B544" s="28"/>
      <c r="C544" s="28"/>
      <c r="E544" s="85"/>
      <c r="G544" s="85"/>
      <c r="I544" s="85"/>
    </row>
    <row r="545">
      <c r="A545" s="28"/>
      <c r="B545" s="28"/>
      <c r="C545" s="28"/>
      <c r="E545" s="85"/>
      <c r="G545" s="85"/>
      <c r="I545" s="85"/>
    </row>
    <row r="546">
      <c r="A546" s="28"/>
      <c r="B546" s="28"/>
      <c r="C546" s="28"/>
      <c r="E546" s="85"/>
      <c r="G546" s="85"/>
      <c r="I546" s="85"/>
    </row>
    <row r="547">
      <c r="A547" s="28"/>
      <c r="B547" s="28"/>
      <c r="C547" s="28"/>
      <c r="E547" s="85"/>
      <c r="G547" s="85"/>
      <c r="I547" s="85"/>
    </row>
    <row r="548">
      <c r="A548" s="28"/>
      <c r="B548" s="28"/>
      <c r="C548" s="28"/>
      <c r="E548" s="85"/>
      <c r="G548" s="85"/>
      <c r="I548" s="85"/>
    </row>
    <row r="549">
      <c r="A549" s="28"/>
      <c r="B549" s="28"/>
      <c r="C549" s="28"/>
      <c r="E549" s="85"/>
      <c r="G549" s="85"/>
      <c r="I549" s="85"/>
    </row>
    <row r="550">
      <c r="A550" s="28"/>
      <c r="B550" s="28"/>
      <c r="C550" s="28"/>
      <c r="E550" s="85"/>
      <c r="G550" s="85"/>
      <c r="I550" s="85"/>
    </row>
    <row r="551">
      <c r="A551" s="28"/>
      <c r="B551" s="28"/>
      <c r="C551" s="28"/>
      <c r="E551" s="85"/>
      <c r="G551" s="85"/>
      <c r="I551" s="85"/>
    </row>
    <row r="552">
      <c r="A552" s="28"/>
      <c r="B552" s="28"/>
      <c r="C552" s="28"/>
      <c r="E552" s="85"/>
      <c r="G552" s="85"/>
      <c r="I552" s="85"/>
    </row>
    <row r="553">
      <c r="A553" s="28"/>
      <c r="B553" s="28"/>
      <c r="C553" s="28"/>
      <c r="E553" s="85"/>
      <c r="G553" s="85"/>
      <c r="I553" s="85"/>
    </row>
    <row r="554">
      <c r="A554" s="28"/>
      <c r="B554" s="28"/>
      <c r="C554" s="28"/>
      <c r="E554" s="85"/>
      <c r="G554" s="85"/>
      <c r="I554" s="85"/>
    </row>
    <row r="555">
      <c r="A555" s="28"/>
      <c r="B555" s="28"/>
      <c r="C555" s="28"/>
      <c r="E555" s="85"/>
      <c r="G555" s="85"/>
      <c r="I555" s="85"/>
    </row>
    <row r="556">
      <c r="A556" s="28"/>
      <c r="B556" s="28"/>
      <c r="C556" s="28"/>
      <c r="E556" s="85"/>
      <c r="G556" s="85"/>
      <c r="I556" s="85"/>
    </row>
    <row r="557">
      <c r="A557" s="28"/>
      <c r="B557" s="28"/>
      <c r="C557" s="28"/>
      <c r="E557" s="85"/>
      <c r="G557" s="85"/>
      <c r="I557" s="85"/>
    </row>
    <row r="558">
      <c r="A558" s="28"/>
      <c r="B558" s="28"/>
      <c r="C558" s="28"/>
      <c r="E558" s="85"/>
      <c r="G558" s="85"/>
      <c r="I558" s="85"/>
    </row>
    <row r="559">
      <c r="A559" s="28"/>
      <c r="B559" s="28"/>
      <c r="C559" s="28"/>
      <c r="E559" s="85"/>
      <c r="G559" s="85"/>
      <c r="I559" s="85"/>
    </row>
    <row r="560">
      <c r="A560" s="28"/>
      <c r="B560" s="28"/>
      <c r="C560" s="28"/>
      <c r="E560" s="85"/>
      <c r="G560" s="85"/>
      <c r="I560" s="85"/>
    </row>
    <row r="561">
      <c r="A561" s="28"/>
      <c r="B561" s="28"/>
      <c r="C561" s="28"/>
      <c r="E561" s="85"/>
      <c r="G561" s="85"/>
      <c r="I561" s="85"/>
    </row>
    <row r="562">
      <c r="A562" s="28"/>
      <c r="B562" s="28"/>
      <c r="C562" s="28"/>
      <c r="E562" s="85"/>
      <c r="G562" s="85"/>
      <c r="I562" s="85"/>
    </row>
    <row r="563">
      <c r="A563" s="28"/>
      <c r="B563" s="28"/>
      <c r="C563" s="28"/>
      <c r="E563" s="85"/>
      <c r="G563" s="85"/>
      <c r="I563" s="85"/>
    </row>
    <row r="564">
      <c r="A564" s="28"/>
      <c r="B564" s="28"/>
      <c r="C564" s="28"/>
      <c r="E564" s="85"/>
      <c r="G564" s="85"/>
      <c r="I564" s="85"/>
    </row>
    <row r="565">
      <c r="A565" s="28"/>
      <c r="B565" s="28"/>
      <c r="C565" s="28"/>
      <c r="E565" s="85"/>
      <c r="G565" s="85"/>
      <c r="I565" s="85"/>
    </row>
    <row r="566">
      <c r="A566" s="28"/>
      <c r="B566" s="28"/>
      <c r="C566" s="28"/>
      <c r="E566" s="85"/>
      <c r="G566" s="85"/>
      <c r="I566" s="85"/>
    </row>
    <row r="567">
      <c r="A567" s="28"/>
      <c r="B567" s="28"/>
      <c r="C567" s="28"/>
      <c r="E567" s="85"/>
      <c r="G567" s="85"/>
      <c r="I567" s="85"/>
    </row>
    <row r="568">
      <c r="A568" s="28"/>
      <c r="B568" s="28"/>
      <c r="C568" s="28"/>
      <c r="E568" s="85"/>
      <c r="G568" s="85"/>
      <c r="I568" s="85"/>
    </row>
    <row r="569">
      <c r="A569" s="28"/>
      <c r="B569" s="28"/>
      <c r="C569" s="28"/>
      <c r="E569" s="85"/>
      <c r="G569" s="85"/>
      <c r="I569" s="85"/>
    </row>
    <row r="570">
      <c r="A570" s="28"/>
      <c r="B570" s="28"/>
      <c r="C570" s="28"/>
      <c r="E570" s="85"/>
      <c r="G570" s="85"/>
      <c r="I570" s="85"/>
    </row>
    <row r="571">
      <c r="A571" s="28"/>
      <c r="B571" s="28"/>
      <c r="C571" s="28"/>
      <c r="E571" s="85"/>
      <c r="G571" s="85"/>
      <c r="I571" s="85"/>
    </row>
    <row r="572">
      <c r="A572" s="28"/>
      <c r="B572" s="28"/>
      <c r="C572" s="28"/>
      <c r="E572" s="85"/>
      <c r="G572" s="85"/>
      <c r="I572" s="85"/>
    </row>
    <row r="573">
      <c r="A573" s="28"/>
      <c r="B573" s="28"/>
      <c r="C573" s="28"/>
      <c r="E573" s="85"/>
      <c r="G573" s="85"/>
      <c r="I573" s="85"/>
    </row>
    <row r="574">
      <c r="A574" s="28"/>
      <c r="B574" s="28"/>
      <c r="C574" s="28"/>
      <c r="E574" s="85"/>
      <c r="G574" s="85"/>
      <c r="I574" s="85"/>
    </row>
    <row r="575">
      <c r="A575" s="28"/>
      <c r="B575" s="28"/>
      <c r="C575" s="28"/>
      <c r="E575" s="85"/>
      <c r="G575" s="85"/>
      <c r="I575" s="85"/>
    </row>
    <row r="576">
      <c r="A576" s="28"/>
      <c r="B576" s="28"/>
      <c r="C576" s="28"/>
      <c r="E576" s="85"/>
      <c r="G576" s="85"/>
      <c r="I576" s="85"/>
    </row>
    <row r="577">
      <c r="A577" s="28"/>
      <c r="B577" s="28"/>
      <c r="C577" s="28"/>
      <c r="E577" s="85"/>
      <c r="G577" s="85"/>
      <c r="I577" s="85"/>
    </row>
    <row r="578">
      <c r="A578" s="28"/>
      <c r="B578" s="28"/>
      <c r="C578" s="28"/>
      <c r="E578" s="85"/>
      <c r="G578" s="85"/>
      <c r="I578" s="85"/>
    </row>
    <row r="579">
      <c r="A579" s="28"/>
      <c r="B579" s="28"/>
      <c r="C579" s="28"/>
      <c r="E579" s="85"/>
      <c r="G579" s="85"/>
      <c r="I579" s="85"/>
    </row>
    <row r="580">
      <c r="A580" s="28"/>
      <c r="B580" s="28"/>
      <c r="C580" s="28"/>
      <c r="E580" s="85"/>
      <c r="G580" s="85"/>
      <c r="I580" s="85"/>
    </row>
    <row r="581">
      <c r="A581" s="28"/>
      <c r="B581" s="28"/>
      <c r="C581" s="28"/>
      <c r="E581" s="85"/>
      <c r="G581" s="85"/>
      <c r="I581" s="85"/>
    </row>
    <row r="582">
      <c r="A582" s="28"/>
      <c r="B582" s="28"/>
      <c r="C582" s="28"/>
      <c r="E582" s="85"/>
      <c r="G582" s="85"/>
      <c r="I582" s="85"/>
    </row>
    <row r="583">
      <c r="A583" s="28"/>
      <c r="B583" s="28"/>
      <c r="C583" s="28"/>
      <c r="E583" s="85"/>
      <c r="G583" s="85"/>
      <c r="I583" s="85"/>
    </row>
    <row r="584">
      <c r="A584" s="28"/>
      <c r="B584" s="28"/>
      <c r="C584" s="28"/>
      <c r="E584" s="85"/>
      <c r="G584" s="85"/>
      <c r="I584" s="85"/>
    </row>
    <row r="585">
      <c r="A585" s="28"/>
      <c r="B585" s="28"/>
      <c r="C585" s="28"/>
      <c r="E585" s="85"/>
      <c r="G585" s="85"/>
      <c r="I585" s="85"/>
    </row>
    <row r="586">
      <c r="A586" s="28"/>
      <c r="B586" s="28"/>
      <c r="C586" s="28"/>
      <c r="E586" s="85"/>
      <c r="G586" s="85"/>
      <c r="I586" s="85"/>
    </row>
    <row r="587">
      <c r="A587" s="28"/>
      <c r="B587" s="28"/>
      <c r="C587" s="28"/>
      <c r="E587" s="85"/>
      <c r="G587" s="85"/>
      <c r="I587" s="85"/>
    </row>
    <row r="588">
      <c r="A588" s="28"/>
      <c r="B588" s="28"/>
      <c r="C588" s="28"/>
      <c r="E588" s="85"/>
      <c r="G588" s="85"/>
      <c r="I588" s="85"/>
    </row>
    <row r="589">
      <c r="A589" s="28"/>
      <c r="B589" s="28"/>
      <c r="C589" s="28"/>
      <c r="E589" s="85"/>
      <c r="G589" s="85"/>
      <c r="I589" s="85"/>
    </row>
    <row r="590">
      <c r="A590" s="28"/>
      <c r="B590" s="28"/>
      <c r="C590" s="28"/>
      <c r="E590" s="85"/>
      <c r="G590" s="85"/>
      <c r="I590" s="85"/>
    </row>
    <row r="591">
      <c r="A591" s="28"/>
      <c r="B591" s="28"/>
      <c r="C591" s="28"/>
      <c r="E591" s="85"/>
      <c r="G591" s="85"/>
      <c r="I591" s="85"/>
    </row>
    <row r="592">
      <c r="A592" s="28"/>
      <c r="B592" s="28"/>
      <c r="C592" s="28"/>
      <c r="E592" s="85"/>
      <c r="G592" s="85"/>
      <c r="I592" s="85"/>
    </row>
    <row r="593">
      <c r="A593" s="28"/>
      <c r="B593" s="28"/>
      <c r="C593" s="28"/>
      <c r="E593" s="85"/>
      <c r="G593" s="85"/>
      <c r="I593" s="85"/>
    </row>
    <row r="594">
      <c r="A594" s="28"/>
      <c r="B594" s="28"/>
      <c r="C594" s="28"/>
      <c r="E594" s="85"/>
      <c r="G594" s="85"/>
      <c r="I594" s="85"/>
    </row>
    <row r="595">
      <c r="A595" s="28"/>
      <c r="B595" s="28"/>
      <c r="C595" s="28"/>
      <c r="E595" s="85"/>
      <c r="G595" s="85"/>
      <c r="I595" s="85"/>
    </row>
    <row r="596">
      <c r="A596" s="28"/>
      <c r="B596" s="28"/>
      <c r="C596" s="28"/>
      <c r="E596" s="85"/>
      <c r="G596" s="85"/>
      <c r="I596" s="85"/>
    </row>
    <row r="597">
      <c r="A597" s="28"/>
      <c r="B597" s="28"/>
      <c r="C597" s="28"/>
      <c r="E597" s="85"/>
      <c r="G597" s="85"/>
      <c r="I597" s="85"/>
    </row>
    <row r="598">
      <c r="A598" s="28"/>
      <c r="B598" s="28"/>
      <c r="C598" s="28"/>
      <c r="E598" s="85"/>
      <c r="G598" s="85"/>
      <c r="I598" s="85"/>
    </row>
    <row r="599">
      <c r="A599" s="28"/>
      <c r="B599" s="28"/>
      <c r="C599" s="28"/>
      <c r="E599" s="85"/>
      <c r="G599" s="85"/>
      <c r="I599" s="85"/>
    </row>
    <row r="600">
      <c r="A600" s="28"/>
      <c r="B600" s="28"/>
      <c r="C600" s="28"/>
      <c r="E600" s="85"/>
      <c r="G600" s="85"/>
      <c r="I600" s="85"/>
    </row>
    <row r="601">
      <c r="A601" s="28"/>
      <c r="B601" s="28"/>
      <c r="C601" s="28"/>
      <c r="E601" s="85"/>
      <c r="G601" s="85"/>
      <c r="I601" s="85"/>
    </row>
    <row r="602">
      <c r="A602" s="28"/>
      <c r="B602" s="28"/>
      <c r="C602" s="28"/>
      <c r="E602" s="85"/>
      <c r="G602" s="85"/>
      <c r="I602" s="85"/>
    </row>
    <row r="603">
      <c r="A603" s="28"/>
      <c r="B603" s="28"/>
      <c r="C603" s="28"/>
      <c r="E603" s="85"/>
      <c r="G603" s="85"/>
      <c r="I603" s="85"/>
    </row>
    <row r="604">
      <c r="A604" s="28"/>
      <c r="B604" s="28"/>
      <c r="C604" s="28"/>
      <c r="E604" s="85"/>
      <c r="G604" s="85"/>
      <c r="I604" s="85"/>
    </row>
    <row r="605">
      <c r="A605" s="28"/>
      <c r="B605" s="28"/>
      <c r="C605" s="28"/>
      <c r="E605" s="85"/>
      <c r="G605" s="85"/>
      <c r="I605" s="85"/>
    </row>
    <row r="606">
      <c r="A606" s="28"/>
      <c r="B606" s="28"/>
      <c r="C606" s="28"/>
      <c r="E606" s="85"/>
      <c r="G606" s="85"/>
      <c r="I606" s="85"/>
    </row>
    <row r="607">
      <c r="A607" s="28"/>
      <c r="B607" s="28"/>
      <c r="C607" s="28"/>
      <c r="E607" s="85"/>
      <c r="G607" s="85"/>
      <c r="I607" s="85"/>
    </row>
    <row r="608">
      <c r="A608" s="28"/>
      <c r="B608" s="28"/>
      <c r="C608" s="28"/>
      <c r="E608" s="85"/>
      <c r="G608" s="85"/>
      <c r="I608" s="85"/>
    </row>
    <row r="609">
      <c r="A609" s="28"/>
      <c r="B609" s="28"/>
      <c r="C609" s="28"/>
      <c r="E609" s="85"/>
      <c r="G609" s="85"/>
      <c r="I609" s="85"/>
    </row>
    <row r="610">
      <c r="A610" s="28"/>
      <c r="B610" s="28"/>
      <c r="C610" s="28"/>
      <c r="E610" s="85"/>
      <c r="G610" s="85"/>
      <c r="I610" s="85"/>
    </row>
    <row r="611">
      <c r="A611" s="28"/>
      <c r="B611" s="28"/>
      <c r="C611" s="28"/>
      <c r="E611" s="85"/>
      <c r="G611" s="85"/>
      <c r="I611" s="85"/>
    </row>
    <row r="612">
      <c r="A612" s="28"/>
      <c r="B612" s="28"/>
      <c r="C612" s="28"/>
      <c r="E612" s="85"/>
      <c r="G612" s="85"/>
      <c r="I612" s="85"/>
    </row>
    <row r="613">
      <c r="A613" s="28"/>
      <c r="B613" s="28"/>
      <c r="C613" s="28"/>
      <c r="E613" s="85"/>
      <c r="G613" s="85"/>
      <c r="I613" s="85"/>
    </row>
    <row r="614">
      <c r="A614" s="28"/>
      <c r="B614" s="28"/>
      <c r="C614" s="28"/>
      <c r="E614" s="85"/>
      <c r="G614" s="85"/>
      <c r="I614" s="85"/>
    </row>
    <row r="615">
      <c r="A615" s="28"/>
      <c r="B615" s="28"/>
      <c r="C615" s="28"/>
      <c r="E615" s="85"/>
      <c r="G615" s="85"/>
      <c r="I615" s="85"/>
    </row>
    <row r="616">
      <c r="A616" s="28"/>
      <c r="B616" s="28"/>
      <c r="C616" s="28"/>
      <c r="E616" s="85"/>
      <c r="G616" s="85"/>
      <c r="I616" s="85"/>
    </row>
    <row r="617">
      <c r="A617" s="28"/>
      <c r="B617" s="28"/>
      <c r="C617" s="28"/>
      <c r="E617" s="85"/>
      <c r="G617" s="85"/>
      <c r="I617" s="85"/>
    </row>
    <row r="618">
      <c r="A618" s="28"/>
      <c r="B618" s="28"/>
      <c r="C618" s="28"/>
      <c r="E618" s="85"/>
      <c r="G618" s="85"/>
      <c r="I618" s="85"/>
    </row>
    <row r="619">
      <c r="A619" s="28"/>
      <c r="B619" s="28"/>
      <c r="C619" s="28"/>
      <c r="E619" s="85"/>
      <c r="G619" s="85"/>
      <c r="I619" s="85"/>
    </row>
    <row r="620">
      <c r="A620" s="28"/>
      <c r="B620" s="28"/>
      <c r="C620" s="28"/>
      <c r="E620" s="85"/>
      <c r="G620" s="85"/>
      <c r="I620" s="85"/>
    </row>
    <row r="621">
      <c r="A621" s="28"/>
      <c r="B621" s="28"/>
      <c r="C621" s="28"/>
      <c r="E621" s="85"/>
      <c r="G621" s="85"/>
      <c r="I621" s="85"/>
    </row>
    <row r="622">
      <c r="A622" s="28"/>
      <c r="B622" s="28"/>
      <c r="C622" s="28"/>
      <c r="E622" s="85"/>
      <c r="G622" s="85"/>
      <c r="I622" s="85"/>
    </row>
    <row r="623">
      <c r="A623" s="28"/>
      <c r="B623" s="28"/>
      <c r="C623" s="28"/>
      <c r="E623" s="85"/>
      <c r="G623" s="85"/>
      <c r="I623" s="85"/>
    </row>
    <row r="624">
      <c r="A624" s="28"/>
      <c r="B624" s="28"/>
      <c r="C624" s="28"/>
      <c r="E624" s="85"/>
      <c r="G624" s="85"/>
      <c r="I624" s="85"/>
    </row>
    <row r="625">
      <c r="A625" s="28"/>
      <c r="B625" s="28"/>
      <c r="C625" s="28"/>
      <c r="E625" s="85"/>
      <c r="G625" s="85"/>
      <c r="I625" s="85"/>
    </row>
    <row r="626">
      <c r="A626" s="28"/>
      <c r="B626" s="28"/>
      <c r="C626" s="28"/>
      <c r="E626" s="85"/>
      <c r="G626" s="85"/>
      <c r="I626" s="85"/>
    </row>
    <row r="627">
      <c r="A627" s="28"/>
      <c r="B627" s="28"/>
      <c r="C627" s="28"/>
      <c r="E627" s="85"/>
      <c r="G627" s="85"/>
      <c r="I627" s="85"/>
    </row>
    <row r="628">
      <c r="A628" s="28"/>
      <c r="B628" s="28"/>
      <c r="C628" s="28"/>
      <c r="E628" s="85"/>
      <c r="G628" s="85"/>
      <c r="I628" s="85"/>
    </row>
    <row r="629">
      <c r="A629" s="28"/>
      <c r="B629" s="28"/>
      <c r="C629" s="28"/>
      <c r="E629" s="85"/>
      <c r="G629" s="85"/>
      <c r="I629" s="85"/>
    </row>
    <row r="630">
      <c r="A630" s="28"/>
      <c r="B630" s="28"/>
      <c r="C630" s="28"/>
      <c r="E630" s="85"/>
      <c r="G630" s="85"/>
      <c r="I630" s="85"/>
    </row>
    <row r="631">
      <c r="A631" s="28"/>
      <c r="B631" s="28"/>
      <c r="C631" s="28"/>
      <c r="E631" s="85"/>
      <c r="G631" s="85"/>
      <c r="I631" s="85"/>
    </row>
    <row r="632">
      <c r="A632" s="28"/>
      <c r="B632" s="28"/>
      <c r="C632" s="28"/>
      <c r="E632" s="85"/>
      <c r="G632" s="85"/>
      <c r="I632" s="85"/>
    </row>
    <row r="633">
      <c r="A633" s="28"/>
      <c r="B633" s="28"/>
      <c r="C633" s="28"/>
      <c r="E633" s="85"/>
      <c r="G633" s="85"/>
      <c r="I633" s="85"/>
    </row>
    <row r="634">
      <c r="A634" s="28"/>
      <c r="B634" s="28"/>
      <c r="C634" s="28"/>
      <c r="E634" s="85"/>
      <c r="G634" s="85"/>
      <c r="I634" s="85"/>
    </row>
    <row r="635">
      <c r="A635" s="28"/>
      <c r="B635" s="28"/>
      <c r="C635" s="28"/>
      <c r="E635" s="85"/>
      <c r="G635" s="85"/>
      <c r="I635" s="85"/>
    </row>
    <row r="636">
      <c r="A636" s="28"/>
      <c r="B636" s="28"/>
      <c r="C636" s="28"/>
      <c r="E636" s="85"/>
      <c r="G636" s="85"/>
      <c r="I636" s="85"/>
    </row>
    <row r="637">
      <c r="A637" s="28"/>
      <c r="B637" s="28"/>
      <c r="C637" s="28"/>
      <c r="E637" s="85"/>
      <c r="G637" s="85"/>
      <c r="I637" s="85"/>
    </row>
    <row r="638">
      <c r="A638" s="28"/>
      <c r="B638" s="28"/>
      <c r="C638" s="28"/>
      <c r="E638" s="85"/>
      <c r="G638" s="85"/>
      <c r="I638" s="85"/>
    </row>
    <row r="639">
      <c r="A639" s="28"/>
      <c r="B639" s="28"/>
      <c r="C639" s="28"/>
      <c r="E639" s="85"/>
      <c r="G639" s="85"/>
      <c r="I639" s="85"/>
    </row>
    <row r="640">
      <c r="A640" s="28"/>
      <c r="B640" s="28"/>
      <c r="C640" s="28"/>
      <c r="E640" s="85"/>
      <c r="G640" s="85"/>
      <c r="I640" s="85"/>
    </row>
    <row r="641">
      <c r="A641" s="28"/>
      <c r="B641" s="28"/>
      <c r="C641" s="28"/>
      <c r="E641" s="85"/>
      <c r="G641" s="85"/>
      <c r="I641" s="85"/>
    </row>
    <row r="642">
      <c r="A642" s="28"/>
      <c r="B642" s="28"/>
      <c r="C642" s="28"/>
      <c r="E642" s="85"/>
      <c r="G642" s="85"/>
      <c r="I642" s="85"/>
    </row>
    <row r="643">
      <c r="A643" s="28"/>
      <c r="B643" s="28"/>
      <c r="C643" s="28"/>
      <c r="E643" s="85"/>
      <c r="G643" s="85"/>
      <c r="I643" s="85"/>
    </row>
    <row r="644">
      <c r="A644" s="28"/>
      <c r="B644" s="28"/>
      <c r="C644" s="28"/>
      <c r="E644" s="85"/>
      <c r="G644" s="85"/>
      <c r="I644" s="85"/>
    </row>
    <row r="645">
      <c r="A645" s="28"/>
      <c r="B645" s="28"/>
      <c r="C645" s="28"/>
      <c r="E645" s="85"/>
      <c r="G645" s="85"/>
      <c r="I645" s="85"/>
    </row>
    <row r="646">
      <c r="A646" s="28"/>
      <c r="B646" s="28"/>
      <c r="C646" s="28"/>
      <c r="E646" s="85"/>
      <c r="G646" s="85"/>
      <c r="I646" s="85"/>
    </row>
    <row r="647">
      <c r="A647" s="28"/>
      <c r="B647" s="28"/>
      <c r="C647" s="28"/>
      <c r="E647" s="85"/>
      <c r="G647" s="85"/>
      <c r="I647" s="85"/>
    </row>
    <row r="648">
      <c r="A648" s="28"/>
      <c r="B648" s="28"/>
      <c r="C648" s="28"/>
      <c r="E648" s="85"/>
      <c r="G648" s="85"/>
      <c r="I648" s="85"/>
    </row>
    <row r="649">
      <c r="A649" s="28"/>
      <c r="B649" s="28"/>
      <c r="C649" s="28"/>
      <c r="E649" s="85"/>
      <c r="G649" s="85"/>
      <c r="I649" s="85"/>
    </row>
    <row r="650">
      <c r="A650" s="28"/>
      <c r="B650" s="28"/>
      <c r="C650" s="28"/>
      <c r="E650" s="85"/>
      <c r="G650" s="85"/>
      <c r="I650" s="85"/>
    </row>
    <row r="651">
      <c r="A651" s="28"/>
      <c r="B651" s="28"/>
      <c r="C651" s="28"/>
      <c r="E651" s="85"/>
      <c r="G651" s="85"/>
      <c r="I651" s="85"/>
    </row>
    <row r="652">
      <c r="A652" s="28"/>
      <c r="B652" s="28"/>
      <c r="C652" s="28"/>
      <c r="E652" s="85"/>
      <c r="G652" s="85"/>
      <c r="I652" s="85"/>
    </row>
    <row r="653">
      <c r="A653" s="28"/>
      <c r="B653" s="28"/>
      <c r="C653" s="28"/>
      <c r="E653" s="85"/>
      <c r="G653" s="85"/>
      <c r="I653" s="85"/>
    </row>
    <row r="654">
      <c r="A654" s="28"/>
      <c r="B654" s="28"/>
      <c r="C654" s="28"/>
      <c r="E654" s="85"/>
      <c r="G654" s="85"/>
      <c r="I654" s="85"/>
    </row>
    <row r="655">
      <c r="A655" s="28"/>
      <c r="B655" s="28"/>
      <c r="C655" s="28"/>
      <c r="E655" s="85"/>
      <c r="G655" s="85"/>
      <c r="I655" s="85"/>
    </row>
    <row r="656">
      <c r="A656" s="28"/>
      <c r="B656" s="28"/>
      <c r="C656" s="28"/>
      <c r="E656" s="85"/>
      <c r="G656" s="85"/>
      <c r="I656" s="85"/>
    </row>
    <row r="657">
      <c r="A657" s="28"/>
      <c r="B657" s="28"/>
      <c r="C657" s="28"/>
      <c r="E657" s="85"/>
      <c r="G657" s="85"/>
      <c r="I657" s="85"/>
    </row>
    <row r="658">
      <c r="A658" s="28"/>
      <c r="B658" s="28"/>
      <c r="C658" s="28"/>
      <c r="E658" s="85"/>
      <c r="G658" s="85"/>
      <c r="I658" s="85"/>
    </row>
    <row r="659">
      <c r="A659" s="28"/>
      <c r="B659" s="28"/>
      <c r="C659" s="28"/>
      <c r="E659" s="85"/>
      <c r="G659" s="85"/>
      <c r="I659" s="85"/>
    </row>
    <row r="660">
      <c r="A660" s="28"/>
      <c r="B660" s="28"/>
      <c r="C660" s="28"/>
      <c r="E660" s="85"/>
      <c r="G660" s="85"/>
      <c r="I660" s="85"/>
    </row>
    <row r="661">
      <c r="A661" s="28"/>
      <c r="B661" s="28"/>
      <c r="C661" s="28"/>
      <c r="E661" s="85"/>
      <c r="G661" s="85"/>
      <c r="I661" s="85"/>
    </row>
    <row r="662">
      <c r="A662" s="28"/>
      <c r="B662" s="28"/>
      <c r="C662" s="28"/>
      <c r="E662" s="85"/>
      <c r="G662" s="85"/>
      <c r="I662" s="85"/>
    </row>
    <row r="663">
      <c r="A663" s="28"/>
      <c r="B663" s="28"/>
      <c r="C663" s="28"/>
      <c r="E663" s="85"/>
      <c r="G663" s="85"/>
      <c r="I663" s="85"/>
    </row>
    <row r="664">
      <c r="A664" s="28"/>
      <c r="B664" s="28"/>
      <c r="C664" s="28"/>
      <c r="E664" s="85"/>
      <c r="G664" s="85"/>
      <c r="I664" s="85"/>
    </row>
    <row r="665">
      <c r="A665" s="28"/>
      <c r="B665" s="28"/>
      <c r="C665" s="28"/>
      <c r="E665" s="85"/>
      <c r="G665" s="85"/>
      <c r="I665" s="85"/>
    </row>
    <row r="666">
      <c r="A666" s="28"/>
      <c r="B666" s="28"/>
      <c r="C666" s="28"/>
      <c r="E666" s="85"/>
      <c r="G666" s="85"/>
      <c r="I666" s="85"/>
    </row>
    <row r="667">
      <c r="A667" s="28"/>
      <c r="B667" s="28"/>
      <c r="C667" s="28"/>
      <c r="E667" s="85"/>
      <c r="G667" s="85"/>
      <c r="I667" s="85"/>
    </row>
    <row r="668">
      <c r="A668" s="28"/>
      <c r="B668" s="28"/>
      <c r="C668" s="28"/>
      <c r="E668" s="85"/>
      <c r="G668" s="85"/>
      <c r="I668" s="85"/>
    </row>
    <row r="669">
      <c r="A669" s="28"/>
      <c r="B669" s="28"/>
      <c r="C669" s="28"/>
      <c r="E669" s="85"/>
      <c r="G669" s="85"/>
      <c r="I669" s="85"/>
    </row>
    <row r="670">
      <c r="A670" s="28"/>
      <c r="B670" s="28"/>
      <c r="C670" s="28"/>
      <c r="E670" s="85"/>
      <c r="G670" s="85"/>
      <c r="I670" s="85"/>
    </row>
    <row r="671">
      <c r="A671" s="28"/>
      <c r="B671" s="28"/>
      <c r="C671" s="28"/>
      <c r="E671" s="85"/>
      <c r="G671" s="85"/>
      <c r="I671" s="85"/>
    </row>
    <row r="672">
      <c r="A672" s="28"/>
      <c r="B672" s="28"/>
      <c r="C672" s="28"/>
      <c r="E672" s="85"/>
      <c r="G672" s="85"/>
      <c r="I672" s="85"/>
    </row>
    <row r="673">
      <c r="A673" s="28"/>
      <c r="B673" s="28"/>
      <c r="C673" s="28"/>
      <c r="E673" s="85"/>
      <c r="G673" s="85"/>
      <c r="I673" s="85"/>
    </row>
    <row r="674">
      <c r="A674" s="28"/>
      <c r="B674" s="28"/>
      <c r="C674" s="28"/>
      <c r="E674" s="85"/>
      <c r="G674" s="85"/>
      <c r="I674" s="85"/>
    </row>
    <row r="675">
      <c r="A675" s="28"/>
      <c r="B675" s="28"/>
      <c r="C675" s="28"/>
      <c r="E675" s="85"/>
      <c r="G675" s="85"/>
      <c r="I675" s="85"/>
    </row>
    <row r="676">
      <c r="A676" s="28"/>
      <c r="B676" s="28"/>
      <c r="C676" s="28"/>
      <c r="E676" s="85"/>
      <c r="G676" s="85"/>
      <c r="I676" s="85"/>
    </row>
    <row r="677">
      <c r="A677" s="28"/>
      <c r="B677" s="28"/>
      <c r="C677" s="28"/>
      <c r="E677" s="85"/>
      <c r="G677" s="85"/>
      <c r="I677" s="85"/>
    </row>
    <row r="678">
      <c r="A678" s="28"/>
      <c r="B678" s="28"/>
      <c r="C678" s="28"/>
      <c r="E678" s="85"/>
      <c r="G678" s="85"/>
      <c r="I678" s="85"/>
    </row>
    <row r="679">
      <c r="A679" s="28"/>
      <c r="B679" s="28"/>
      <c r="C679" s="28"/>
      <c r="E679" s="85"/>
      <c r="G679" s="85"/>
      <c r="I679" s="85"/>
    </row>
    <row r="680">
      <c r="A680" s="28"/>
      <c r="B680" s="28"/>
      <c r="C680" s="28"/>
      <c r="E680" s="85"/>
      <c r="G680" s="85"/>
      <c r="I680" s="85"/>
    </row>
    <row r="681">
      <c r="A681" s="28"/>
      <c r="B681" s="28"/>
      <c r="C681" s="28"/>
      <c r="E681" s="85"/>
      <c r="G681" s="85"/>
      <c r="I681" s="85"/>
    </row>
    <row r="682">
      <c r="A682" s="28"/>
      <c r="B682" s="28"/>
      <c r="C682" s="28"/>
      <c r="E682" s="85"/>
      <c r="G682" s="85"/>
      <c r="I682" s="85"/>
    </row>
    <row r="683">
      <c r="A683" s="28"/>
      <c r="B683" s="28"/>
      <c r="C683" s="28"/>
      <c r="E683" s="85"/>
      <c r="G683" s="85"/>
      <c r="I683" s="85"/>
    </row>
    <row r="684">
      <c r="A684" s="28"/>
      <c r="B684" s="28"/>
      <c r="C684" s="28"/>
      <c r="E684" s="85"/>
      <c r="G684" s="85"/>
      <c r="I684" s="85"/>
    </row>
    <row r="685">
      <c r="A685" s="28"/>
      <c r="B685" s="28"/>
      <c r="C685" s="28"/>
      <c r="E685" s="85"/>
      <c r="G685" s="85"/>
      <c r="I685" s="85"/>
    </row>
    <row r="686">
      <c r="A686" s="28"/>
      <c r="B686" s="28"/>
      <c r="C686" s="28"/>
      <c r="E686" s="85"/>
      <c r="G686" s="85"/>
      <c r="I686" s="85"/>
    </row>
    <row r="687">
      <c r="A687" s="28"/>
      <c r="B687" s="28"/>
      <c r="C687" s="28"/>
      <c r="E687" s="85"/>
      <c r="G687" s="85"/>
      <c r="I687" s="85"/>
    </row>
    <row r="688">
      <c r="A688" s="28"/>
      <c r="B688" s="28"/>
      <c r="C688" s="28"/>
      <c r="E688" s="85"/>
      <c r="G688" s="85"/>
      <c r="I688" s="85"/>
    </row>
    <row r="689">
      <c r="A689" s="28"/>
      <c r="B689" s="28"/>
      <c r="C689" s="28"/>
      <c r="E689" s="85"/>
      <c r="G689" s="85"/>
      <c r="I689" s="85"/>
    </row>
    <row r="690">
      <c r="A690" s="28"/>
      <c r="B690" s="28"/>
      <c r="C690" s="28"/>
      <c r="E690" s="85"/>
      <c r="G690" s="85"/>
      <c r="I690" s="85"/>
    </row>
    <row r="691">
      <c r="A691" s="28"/>
      <c r="B691" s="28"/>
      <c r="C691" s="28"/>
      <c r="E691" s="85"/>
      <c r="G691" s="85"/>
      <c r="I691" s="85"/>
    </row>
    <row r="692">
      <c r="A692" s="28"/>
      <c r="B692" s="28"/>
      <c r="C692" s="28"/>
      <c r="E692" s="85"/>
      <c r="G692" s="85"/>
      <c r="I692" s="85"/>
    </row>
    <row r="693">
      <c r="A693" s="28"/>
      <c r="B693" s="28"/>
      <c r="C693" s="28"/>
      <c r="E693" s="85"/>
      <c r="G693" s="85"/>
      <c r="I693" s="85"/>
    </row>
    <row r="694">
      <c r="A694" s="28"/>
      <c r="B694" s="28"/>
      <c r="C694" s="28"/>
      <c r="E694" s="85"/>
      <c r="G694" s="85"/>
      <c r="I694" s="85"/>
    </row>
    <row r="695">
      <c r="A695" s="28"/>
      <c r="B695" s="28"/>
      <c r="C695" s="28"/>
      <c r="E695" s="85"/>
      <c r="G695" s="85"/>
      <c r="I695" s="85"/>
    </row>
    <row r="696">
      <c r="A696" s="28"/>
      <c r="B696" s="28"/>
      <c r="C696" s="28"/>
      <c r="E696" s="85"/>
      <c r="G696" s="85"/>
      <c r="I696" s="85"/>
    </row>
    <row r="697">
      <c r="A697" s="28"/>
      <c r="B697" s="28"/>
      <c r="C697" s="28"/>
      <c r="E697" s="85"/>
      <c r="G697" s="85"/>
      <c r="I697" s="85"/>
    </row>
    <row r="698">
      <c r="A698" s="28"/>
      <c r="B698" s="28"/>
      <c r="C698" s="28"/>
      <c r="E698" s="85"/>
      <c r="G698" s="85"/>
      <c r="I698" s="85"/>
    </row>
    <row r="699">
      <c r="A699" s="28"/>
      <c r="B699" s="28"/>
      <c r="C699" s="28"/>
      <c r="E699" s="85"/>
      <c r="G699" s="85"/>
      <c r="I699" s="85"/>
    </row>
    <row r="700">
      <c r="A700" s="28"/>
      <c r="B700" s="28"/>
      <c r="C700" s="28"/>
      <c r="E700" s="85"/>
      <c r="G700" s="85"/>
      <c r="I700" s="85"/>
    </row>
    <row r="701">
      <c r="A701" s="28"/>
      <c r="B701" s="28"/>
      <c r="C701" s="28"/>
      <c r="E701" s="85"/>
      <c r="G701" s="85"/>
      <c r="I701" s="85"/>
    </row>
    <row r="702">
      <c r="A702" s="28"/>
      <c r="B702" s="28"/>
      <c r="C702" s="28"/>
      <c r="E702" s="85"/>
      <c r="G702" s="85"/>
      <c r="I702" s="85"/>
    </row>
    <row r="703">
      <c r="A703" s="28"/>
      <c r="B703" s="28"/>
      <c r="C703" s="28"/>
      <c r="E703" s="85"/>
      <c r="G703" s="85"/>
      <c r="I703" s="85"/>
    </row>
    <row r="704">
      <c r="A704" s="28"/>
      <c r="B704" s="28"/>
      <c r="C704" s="28"/>
      <c r="E704" s="85"/>
      <c r="G704" s="85"/>
      <c r="I704" s="85"/>
    </row>
    <row r="705">
      <c r="A705" s="28"/>
      <c r="B705" s="28"/>
      <c r="C705" s="28"/>
      <c r="E705" s="85"/>
      <c r="G705" s="85"/>
      <c r="I705" s="85"/>
    </row>
    <row r="706">
      <c r="A706" s="28"/>
      <c r="B706" s="28"/>
      <c r="C706" s="28"/>
      <c r="E706" s="85"/>
      <c r="G706" s="85"/>
      <c r="I706" s="85"/>
    </row>
    <row r="707">
      <c r="A707" s="28"/>
      <c r="B707" s="28"/>
      <c r="C707" s="28"/>
      <c r="E707" s="85"/>
      <c r="G707" s="85"/>
      <c r="I707" s="85"/>
    </row>
    <row r="708">
      <c r="A708" s="28"/>
      <c r="B708" s="28"/>
      <c r="C708" s="28"/>
      <c r="E708" s="85"/>
      <c r="G708" s="85"/>
      <c r="I708" s="85"/>
    </row>
    <row r="709">
      <c r="A709" s="28"/>
      <c r="B709" s="28"/>
      <c r="C709" s="28"/>
      <c r="E709" s="85"/>
      <c r="G709" s="85"/>
      <c r="I709" s="85"/>
    </row>
    <row r="710">
      <c r="A710" s="28"/>
      <c r="B710" s="28"/>
      <c r="C710" s="28"/>
      <c r="E710" s="85"/>
      <c r="G710" s="85"/>
      <c r="I710" s="85"/>
    </row>
    <row r="711">
      <c r="A711" s="28"/>
      <c r="B711" s="28"/>
      <c r="C711" s="28"/>
      <c r="E711" s="85"/>
      <c r="G711" s="85"/>
      <c r="I711" s="85"/>
    </row>
    <row r="712">
      <c r="A712" s="28"/>
      <c r="B712" s="28"/>
      <c r="C712" s="28"/>
      <c r="E712" s="85"/>
      <c r="G712" s="85"/>
      <c r="I712" s="85"/>
    </row>
    <row r="713">
      <c r="A713" s="28"/>
      <c r="B713" s="28"/>
      <c r="C713" s="28"/>
      <c r="E713" s="85"/>
      <c r="G713" s="85"/>
      <c r="I713" s="85"/>
    </row>
    <row r="714">
      <c r="A714" s="28"/>
      <c r="B714" s="28"/>
      <c r="C714" s="28"/>
      <c r="E714" s="85"/>
      <c r="G714" s="85"/>
      <c r="I714" s="85"/>
    </row>
    <row r="715">
      <c r="A715" s="28"/>
      <c r="B715" s="28"/>
      <c r="C715" s="28"/>
      <c r="E715" s="85"/>
      <c r="G715" s="85"/>
      <c r="I715" s="85"/>
    </row>
    <row r="716">
      <c r="A716" s="28"/>
      <c r="B716" s="28"/>
      <c r="C716" s="28"/>
      <c r="E716" s="85"/>
      <c r="G716" s="85"/>
      <c r="I716" s="85"/>
    </row>
    <row r="717">
      <c r="A717" s="28"/>
      <c r="B717" s="28"/>
      <c r="C717" s="28"/>
      <c r="E717" s="85"/>
      <c r="G717" s="85"/>
      <c r="I717" s="85"/>
    </row>
    <row r="718">
      <c r="A718" s="28"/>
      <c r="B718" s="28"/>
      <c r="C718" s="28"/>
      <c r="E718" s="85"/>
      <c r="G718" s="85"/>
      <c r="I718" s="85"/>
    </row>
    <row r="719">
      <c r="A719" s="28"/>
      <c r="B719" s="28"/>
      <c r="C719" s="28"/>
      <c r="E719" s="85"/>
      <c r="G719" s="85"/>
      <c r="I719" s="85"/>
    </row>
    <row r="720">
      <c r="A720" s="28"/>
      <c r="B720" s="28"/>
      <c r="C720" s="28"/>
      <c r="E720" s="85"/>
      <c r="G720" s="85"/>
      <c r="I720" s="85"/>
    </row>
    <row r="721">
      <c r="A721" s="28"/>
      <c r="B721" s="28"/>
      <c r="C721" s="28"/>
      <c r="E721" s="85"/>
      <c r="G721" s="85"/>
      <c r="I721" s="85"/>
    </row>
    <row r="722">
      <c r="A722" s="28"/>
      <c r="B722" s="28"/>
      <c r="C722" s="28"/>
      <c r="E722" s="85"/>
      <c r="G722" s="85"/>
      <c r="I722" s="85"/>
    </row>
    <row r="723">
      <c r="A723" s="28"/>
      <c r="B723" s="28"/>
      <c r="C723" s="28"/>
      <c r="E723" s="85"/>
      <c r="G723" s="85"/>
      <c r="I723" s="85"/>
    </row>
    <row r="724">
      <c r="A724" s="28"/>
      <c r="B724" s="28"/>
      <c r="C724" s="28"/>
      <c r="E724" s="85"/>
      <c r="G724" s="85"/>
      <c r="I724" s="85"/>
    </row>
    <row r="725">
      <c r="A725" s="28"/>
      <c r="B725" s="28"/>
      <c r="C725" s="28"/>
      <c r="E725" s="85"/>
      <c r="G725" s="85"/>
      <c r="I725" s="85"/>
    </row>
    <row r="726">
      <c r="A726" s="28"/>
      <c r="B726" s="28"/>
      <c r="C726" s="28"/>
      <c r="E726" s="85"/>
      <c r="G726" s="85"/>
      <c r="I726" s="85"/>
    </row>
    <row r="727">
      <c r="A727" s="28"/>
      <c r="B727" s="28"/>
      <c r="C727" s="28"/>
      <c r="E727" s="85"/>
      <c r="G727" s="85"/>
      <c r="I727" s="85"/>
    </row>
    <row r="728">
      <c r="A728" s="28"/>
      <c r="B728" s="28"/>
      <c r="C728" s="28"/>
      <c r="E728" s="85"/>
      <c r="G728" s="85"/>
      <c r="I728" s="85"/>
    </row>
    <row r="729">
      <c r="A729" s="28"/>
      <c r="B729" s="28"/>
      <c r="C729" s="28"/>
      <c r="E729" s="85"/>
      <c r="G729" s="85"/>
      <c r="I729" s="85"/>
    </row>
    <row r="730">
      <c r="A730" s="28"/>
      <c r="B730" s="28"/>
      <c r="C730" s="28"/>
      <c r="E730" s="85"/>
      <c r="G730" s="85"/>
      <c r="I730" s="85"/>
    </row>
    <row r="731">
      <c r="A731" s="28"/>
      <c r="B731" s="28"/>
      <c r="C731" s="28"/>
      <c r="E731" s="85"/>
      <c r="G731" s="85"/>
      <c r="I731" s="85"/>
    </row>
    <row r="732">
      <c r="A732" s="28"/>
      <c r="B732" s="28"/>
      <c r="C732" s="28"/>
      <c r="E732" s="85"/>
      <c r="G732" s="85"/>
      <c r="I732" s="85"/>
    </row>
    <row r="733">
      <c r="A733" s="28"/>
      <c r="B733" s="28"/>
      <c r="C733" s="28"/>
      <c r="E733" s="85"/>
      <c r="G733" s="85"/>
      <c r="I733" s="85"/>
    </row>
    <row r="734">
      <c r="A734" s="28"/>
      <c r="B734" s="28"/>
      <c r="C734" s="28"/>
      <c r="E734" s="85"/>
      <c r="G734" s="85"/>
      <c r="I734" s="85"/>
    </row>
    <row r="735">
      <c r="A735" s="28"/>
      <c r="B735" s="28"/>
      <c r="C735" s="28"/>
      <c r="E735" s="85"/>
      <c r="G735" s="85"/>
      <c r="I735" s="85"/>
    </row>
    <row r="736">
      <c r="A736" s="28"/>
      <c r="B736" s="28"/>
      <c r="C736" s="28"/>
      <c r="E736" s="85"/>
      <c r="G736" s="85"/>
      <c r="I736" s="85"/>
    </row>
    <row r="737">
      <c r="A737" s="28"/>
      <c r="B737" s="28"/>
      <c r="C737" s="28"/>
      <c r="E737" s="85"/>
      <c r="G737" s="85"/>
      <c r="I737" s="85"/>
    </row>
    <row r="738">
      <c r="A738" s="28"/>
      <c r="B738" s="28"/>
      <c r="C738" s="28"/>
      <c r="E738" s="85"/>
      <c r="G738" s="85"/>
      <c r="I738" s="85"/>
    </row>
    <row r="739">
      <c r="A739" s="28"/>
      <c r="B739" s="28"/>
      <c r="C739" s="28"/>
      <c r="E739" s="85"/>
      <c r="G739" s="85"/>
      <c r="I739" s="85"/>
    </row>
    <row r="740">
      <c r="A740" s="28"/>
      <c r="B740" s="28"/>
      <c r="C740" s="28"/>
      <c r="E740" s="85"/>
      <c r="G740" s="85"/>
      <c r="I740" s="85"/>
    </row>
    <row r="741">
      <c r="A741" s="28"/>
      <c r="B741" s="28"/>
      <c r="C741" s="28"/>
      <c r="E741" s="85"/>
      <c r="G741" s="85"/>
      <c r="I741" s="85"/>
    </row>
    <row r="742">
      <c r="A742" s="28"/>
      <c r="B742" s="28"/>
      <c r="C742" s="28"/>
      <c r="E742" s="85"/>
      <c r="G742" s="85"/>
      <c r="I742" s="85"/>
    </row>
    <row r="743">
      <c r="A743" s="28"/>
      <c r="B743" s="28"/>
      <c r="C743" s="28"/>
      <c r="E743" s="85"/>
      <c r="G743" s="85"/>
      <c r="I743" s="85"/>
    </row>
    <row r="744">
      <c r="A744" s="28"/>
      <c r="B744" s="28"/>
      <c r="C744" s="28"/>
      <c r="E744" s="85"/>
      <c r="G744" s="85"/>
      <c r="I744" s="85"/>
    </row>
    <row r="745">
      <c r="A745" s="28"/>
      <c r="B745" s="28"/>
      <c r="C745" s="28"/>
      <c r="E745" s="85"/>
      <c r="G745" s="85"/>
      <c r="I745" s="85"/>
    </row>
    <row r="746">
      <c r="A746" s="28"/>
      <c r="B746" s="28"/>
      <c r="C746" s="28"/>
      <c r="E746" s="85"/>
      <c r="G746" s="85"/>
      <c r="I746" s="85"/>
    </row>
    <row r="747">
      <c r="A747" s="28"/>
      <c r="B747" s="28"/>
      <c r="C747" s="28"/>
      <c r="E747" s="85"/>
      <c r="G747" s="85"/>
      <c r="I747" s="85"/>
    </row>
    <row r="748">
      <c r="A748" s="28"/>
      <c r="B748" s="28"/>
      <c r="C748" s="28"/>
      <c r="E748" s="85"/>
      <c r="G748" s="85"/>
      <c r="I748" s="85"/>
    </row>
    <row r="749">
      <c r="A749" s="28"/>
      <c r="B749" s="28"/>
      <c r="C749" s="28"/>
      <c r="E749" s="85"/>
      <c r="G749" s="85"/>
      <c r="I749" s="85"/>
    </row>
    <row r="750">
      <c r="A750" s="28"/>
      <c r="B750" s="28"/>
      <c r="C750" s="28"/>
      <c r="E750" s="85"/>
      <c r="G750" s="85"/>
      <c r="I750" s="85"/>
    </row>
    <row r="751">
      <c r="A751" s="28"/>
      <c r="B751" s="28"/>
      <c r="C751" s="28"/>
      <c r="E751" s="85"/>
      <c r="G751" s="85"/>
      <c r="I751" s="85"/>
    </row>
    <row r="752">
      <c r="A752" s="28"/>
      <c r="B752" s="28"/>
      <c r="C752" s="28"/>
      <c r="E752" s="85"/>
      <c r="G752" s="85"/>
      <c r="I752" s="85"/>
    </row>
    <row r="753">
      <c r="A753" s="28"/>
      <c r="B753" s="28"/>
      <c r="C753" s="28"/>
      <c r="E753" s="85"/>
      <c r="G753" s="85"/>
      <c r="I753" s="85"/>
    </row>
    <row r="754">
      <c r="A754" s="28"/>
      <c r="B754" s="28"/>
      <c r="C754" s="28"/>
      <c r="E754" s="85"/>
      <c r="G754" s="85"/>
      <c r="I754" s="85"/>
    </row>
    <row r="755">
      <c r="A755" s="28"/>
      <c r="B755" s="28"/>
      <c r="C755" s="28"/>
      <c r="E755" s="85"/>
      <c r="G755" s="85"/>
      <c r="I755" s="85"/>
    </row>
    <row r="756">
      <c r="A756" s="28"/>
      <c r="B756" s="28"/>
      <c r="C756" s="28"/>
      <c r="E756" s="85"/>
      <c r="G756" s="85"/>
      <c r="I756" s="85"/>
    </row>
    <row r="757">
      <c r="A757" s="28"/>
      <c r="B757" s="28"/>
      <c r="C757" s="28"/>
      <c r="E757" s="85"/>
      <c r="G757" s="85"/>
      <c r="I757" s="85"/>
    </row>
    <row r="758">
      <c r="A758" s="28"/>
      <c r="B758" s="28"/>
      <c r="C758" s="28"/>
      <c r="E758" s="85"/>
      <c r="G758" s="85"/>
      <c r="I758" s="85"/>
    </row>
    <row r="759">
      <c r="A759" s="28"/>
      <c r="B759" s="28"/>
      <c r="C759" s="28"/>
      <c r="E759" s="85"/>
      <c r="G759" s="85"/>
      <c r="I759" s="85"/>
    </row>
    <row r="760">
      <c r="A760" s="28"/>
      <c r="B760" s="28"/>
      <c r="C760" s="28"/>
      <c r="E760" s="85"/>
      <c r="G760" s="85"/>
      <c r="I760" s="85"/>
    </row>
    <row r="761">
      <c r="A761" s="28"/>
      <c r="B761" s="28"/>
      <c r="C761" s="28"/>
      <c r="E761" s="85"/>
      <c r="G761" s="85"/>
      <c r="I761" s="85"/>
    </row>
    <row r="762">
      <c r="A762" s="28"/>
      <c r="B762" s="28"/>
      <c r="C762" s="28"/>
      <c r="E762" s="85"/>
      <c r="G762" s="85"/>
      <c r="I762" s="85"/>
    </row>
    <row r="763">
      <c r="A763" s="28"/>
      <c r="B763" s="28"/>
      <c r="C763" s="28"/>
      <c r="E763" s="85"/>
      <c r="G763" s="85"/>
      <c r="I763" s="85"/>
    </row>
    <row r="764">
      <c r="A764" s="28"/>
      <c r="B764" s="28"/>
      <c r="C764" s="28"/>
      <c r="E764" s="85"/>
      <c r="G764" s="85"/>
      <c r="I764" s="85"/>
    </row>
    <row r="765">
      <c r="A765" s="28"/>
      <c r="B765" s="28"/>
      <c r="C765" s="28"/>
      <c r="E765" s="85"/>
      <c r="G765" s="85"/>
      <c r="I765" s="85"/>
    </row>
    <row r="766">
      <c r="A766" s="28"/>
      <c r="B766" s="28"/>
      <c r="C766" s="28"/>
      <c r="E766" s="85"/>
      <c r="G766" s="85"/>
      <c r="I766" s="85"/>
    </row>
    <row r="767">
      <c r="A767" s="28"/>
      <c r="B767" s="28"/>
      <c r="C767" s="28"/>
      <c r="E767" s="85"/>
      <c r="G767" s="85"/>
      <c r="I767" s="85"/>
    </row>
    <row r="768">
      <c r="A768" s="28"/>
      <c r="B768" s="28"/>
      <c r="C768" s="28"/>
      <c r="E768" s="85"/>
      <c r="G768" s="85"/>
      <c r="I768" s="85"/>
    </row>
    <row r="769">
      <c r="A769" s="28"/>
      <c r="B769" s="28"/>
      <c r="C769" s="28"/>
      <c r="E769" s="85"/>
      <c r="G769" s="85"/>
      <c r="I769" s="85"/>
    </row>
    <row r="770">
      <c r="A770" s="28"/>
      <c r="B770" s="28"/>
      <c r="C770" s="28"/>
      <c r="E770" s="85"/>
      <c r="G770" s="85"/>
      <c r="I770" s="85"/>
    </row>
    <row r="771">
      <c r="A771" s="28"/>
      <c r="B771" s="28"/>
      <c r="C771" s="28"/>
      <c r="E771" s="85"/>
      <c r="G771" s="85"/>
      <c r="I771" s="85"/>
    </row>
    <row r="772">
      <c r="A772" s="28"/>
      <c r="B772" s="28"/>
      <c r="C772" s="28"/>
      <c r="E772" s="85"/>
      <c r="G772" s="85"/>
      <c r="I772" s="85"/>
    </row>
    <row r="773">
      <c r="A773" s="28"/>
      <c r="B773" s="28"/>
      <c r="C773" s="28"/>
      <c r="E773" s="85"/>
      <c r="G773" s="85"/>
      <c r="I773" s="85"/>
    </row>
    <row r="774">
      <c r="A774" s="28"/>
      <c r="B774" s="28"/>
      <c r="C774" s="28"/>
      <c r="E774" s="85"/>
      <c r="G774" s="85"/>
      <c r="I774" s="85"/>
    </row>
    <row r="775">
      <c r="A775" s="28"/>
      <c r="B775" s="28"/>
      <c r="C775" s="28"/>
      <c r="E775" s="85"/>
      <c r="G775" s="85"/>
      <c r="I775" s="85"/>
    </row>
    <row r="776">
      <c r="A776" s="28"/>
      <c r="B776" s="28"/>
      <c r="C776" s="28"/>
      <c r="E776" s="85"/>
      <c r="G776" s="85"/>
      <c r="I776" s="85"/>
    </row>
    <row r="777">
      <c r="A777" s="28"/>
      <c r="B777" s="28"/>
      <c r="C777" s="28"/>
      <c r="E777" s="85"/>
      <c r="G777" s="85"/>
      <c r="I777" s="85"/>
    </row>
    <row r="778">
      <c r="A778" s="28"/>
      <c r="B778" s="28"/>
      <c r="C778" s="28"/>
      <c r="E778" s="85"/>
      <c r="G778" s="85"/>
      <c r="I778" s="85"/>
    </row>
    <row r="779">
      <c r="A779" s="28"/>
      <c r="B779" s="28"/>
      <c r="C779" s="28"/>
      <c r="E779" s="85"/>
      <c r="G779" s="85"/>
      <c r="I779" s="85"/>
    </row>
    <row r="780">
      <c r="A780" s="28"/>
      <c r="B780" s="28"/>
      <c r="C780" s="28"/>
      <c r="E780" s="85"/>
      <c r="G780" s="85"/>
      <c r="I780" s="85"/>
    </row>
    <row r="781">
      <c r="A781" s="28"/>
      <c r="B781" s="28"/>
      <c r="C781" s="28"/>
      <c r="E781" s="85"/>
      <c r="G781" s="85"/>
      <c r="I781" s="85"/>
    </row>
    <row r="782">
      <c r="A782" s="28"/>
      <c r="B782" s="28"/>
      <c r="C782" s="28"/>
      <c r="E782" s="85"/>
      <c r="G782" s="85"/>
      <c r="I782" s="85"/>
    </row>
    <row r="783">
      <c r="A783" s="28"/>
      <c r="B783" s="28"/>
      <c r="C783" s="28"/>
      <c r="E783" s="85"/>
      <c r="G783" s="85"/>
      <c r="I783" s="85"/>
    </row>
    <row r="784">
      <c r="A784" s="28"/>
      <c r="B784" s="28"/>
      <c r="C784" s="28"/>
      <c r="E784" s="85"/>
      <c r="G784" s="85"/>
      <c r="I784" s="85"/>
    </row>
    <row r="785">
      <c r="A785" s="28"/>
      <c r="B785" s="28"/>
      <c r="C785" s="28"/>
      <c r="E785" s="85"/>
      <c r="G785" s="85"/>
      <c r="I785" s="85"/>
    </row>
    <row r="786">
      <c r="A786" s="28"/>
      <c r="B786" s="28"/>
      <c r="C786" s="28"/>
      <c r="E786" s="85"/>
      <c r="G786" s="85"/>
      <c r="I786" s="85"/>
    </row>
    <row r="787">
      <c r="A787" s="28"/>
      <c r="B787" s="28"/>
      <c r="C787" s="28"/>
      <c r="E787" s="85"/>
      <c r="G787" s="85"/>
      <c r="I787" s="85"/>
    </row>
    <row r="788">
      <c r="A788" s="28"/>
      <c r="B788" s="28"/>
      <c r="C788" s="28"/>
      <c r="E788" s="85"/>
      <c r="G788" s="85"/>
      <c r="I788" s="85"/>
    </row>
    <row r="789">
      <c r="A789" s="28"/>
      <c r="B789" s="28"/>
      <c r="C789" s="28"/>
      <c r="E789" s="85"/>
      <c r="G789" s="85"/>
      <c r="I789" s="85"/>
    </row>
    <row r="790">
      <c r="A790" s="28"/>
      <c r="B790" s="28"/>
      <c r="C790" s="28"/>
      <c r="E790" s="85"/>
      <c r="G790" s="85"/>
      <c r="I790" s="85"/>
    </row>
    <row r="791">
      <c r="A791" s="28"/>
      <c r="B791" s="28"/>
      <c r="C791" s="28"/>
      <c r="E791" s="85"/>
      <c r="G791" s="85"/>
      <c r="I791" s="85"/>
    </row>
    <row r="792">
      <c r="A792" s="28"/>
      <c r="B792" s="28"/>
      <c r="C792" s="28"/>
      <c r="E792" s="85"/>
      <c r="G792" s="85"/>
      <c r="I792" s="85"/>
    </row>
    <row r="793">
      <c r="A793" s="28"/>
      <c r="B793" s="28"/>
      <c r="C793" s="28"/>
      <c r="E793" s="85"/>
      <c r="G793" s="85"/>
      <c r="I793" s="85"/>
    </row>
    <row r="794">
      <c r="A794" s="28"/>
      <c r="B794" s="28"/>
      <c r="C794" s="28"/>
      <c r="E794" s="85"/>
      <c r="G794" s="85"/>
      <c r="I794" s="85"/>
    </row>
    <row r="795">
      <c r="A795" s="28"/>
      <c r="B795" s="28"/>
      <c r="C795" s="28"/>
      <c r="E795" s="85"/>
      <c r="G795" s="85"/>
      <c r="I795" s="85"/>
    </row>
    <row r="796">
      <c r="A796" s="28"/>
      <c r="B796" s="28"/>
      <c r="C796" s="28"/>
      <c r="E796" s="85"/>
      <c r="G796" s="85"/>
      <c r="I796" s="85"/>
    </row>
    <row r="797">
      <c r="A797" s="28"/>
      <c r="B797" s="28"/>
      <c r="C797" s="28"/>
      <c r="E797" s="85"/>
      <c r="G797" s="85"/>
      <c r="I797" s="85"/>
    </row>
    <row r="798">
      <c r="A798" s="28"/>
      <c r="B798" s="28"/>
      <c r="C798" s="28"/>
      <c r="E798" s="85"/>
      <c r="G798" s="85"/>
      <c r="I798" s="85"/>
    </row>
    <row r="799">
      <c r="A799" s="28"/>
      <c r="B799" s="28"/>
      <c r="C799" s="28"/>
      <c r="E799" s="85"/>
      <c r="G799" s="85"/>
      <c r="I799" s="85"/>
    </row>
    <row r="800">
      <c r="A800" s="28"/>
      <c r="B800" s="28"/>
      <c r="C800" s="28"/>
      <c r="E800" s="85"/>
      <c r="G800" s="85"/>
      <c r="I800" s="85"/>
    </row>
    <row r="801">
      <c r="A801" s="28"/>
      <c r="B801" s="28"/>
      <c r="C801" s="28"/>
      <c r="E801" s="85"/>
      <c r="G801" s="85"/>
      <c r="I801" s="85"/>
    </row>
    <row r="802">
      <c r="A802" s="28"/>
      <c r="B802" s="28"/>
      <c r="C802" s="28"/>
      <c r="E802" s="85"/>
      <c r="G802" s="85"/>
      <c r="I802" s="85"/>
    </row>
    <row r="803">
      <c r="A803" s="28"/>
      <c r="B803" s="28"/>
      <c r="C803" s="28"/>
      <c r="E803" s="85"/>
      <c r="G803" s="85"/>
      <c r="I803" s="85"/>
    </row>
    <row r="804">
      <c r="A804" s="28"/>
      <c r="B804" s="28"/>
      <c r="C804" s="28"/>
      <c r="E804" s="85"/>
      <c r="G804" s="85"/>
      <c r="I804" s="85"/>
    </row>
    <row r="805">
      <c r="A805" s="28"/>
      <c r="B805" s="28"/>
      <c r="C805" s="28"/>
      <c r="E805" s="85"/>
      <c r="G805" s="85"/>
      <c r="I805" s="85"/>
    </row>
    <row r="806">
      <c r="A806" s="28"/>
      <c r="B806" s="28"/>
      <c r="C806" s="28"/>
      <c r="E806" s="85"/>
      <c r="G806" s="85"/>
      <c r="I806" s="85"/>
    </row>
    <row r="807">
      <c r="A807" s="28"/>
      <c r="B807" s="28"/>
      <c r="C807" s="28"/>
      <c r="E807" s="85"/>
      <c r="G807" s="85"/>
      <c r="I807" s="85"/>
    </row>
    <row r="808">
      <c r="A808" s="28"/>
      <c r="B808" s="28"/>
      <c r="C808" s="28"/>
      <c r="E808" s="85"/>
      <c r="G808" s="85"/>
      <c r="I808" s="85"/>
    </row>
    <row r="809">
      <c r="A809" s="28"/>
      <c r="B809" s="28"/>
      <c r="C809" s="28"/>
      <c r="E809" s="85"/>
      <c r="G809" s="85"/>
      <c r="I809" s="85"/>
    </row>
    <row r="810">
      <c r="A810" s="28"/>
      <c r="B810" s="28"/>
      <c r="C810" s="28"/>
      <c r="E810" s="85"/>
      <c r="G810" s="85"/>
      <c r="I810" s="85"/>
    </row>
    <row r="811">
      <c r="A811" s="28"/>
      <c r="B811" s="28"/>
      <c r="C811" s="28"/>
      <c r="E811" s="85"/>
      <c r="G811" s="85"/>
      <c r="I811" s="85"/>
    </row>
    <row r="812">
      <c r="A812" s="28"/>
      <c r="B812" s="28"/>
      <c r="C812" s="28"/>
      <c r="E812" s="85"/>
      <c r="G812" s="85"/>
      <c r="I812" s="85"/>
    </row>
    <row r="813">
      <c r="A813" s="28"/>
      <c r="B813" s="28"/>
      <c r="C813" s="28"/>
      <c r="E813" s="85"/>
      <c r="G813" s="85"/>
      <c r="I813" s="85"/>
    </row>
    <row r="814">
      <c r="A814" s="28"/>
      <c r="B814" s="28"/>
      <c r="C814" s="28"/>
      <c r="E814" s="85"/>
      <c r="G814" s="85"/>
      <c r="I814" s="85"/>
    </row>
    <row r="815">
      <c r="A815" s="28"/>
      <c r="B815" s="28"/>
      <c r="C815" s="28"/>
      <c r="E815" s="85"/>
      <c r="G815" s="85"/>
      <c r="I815" s="85"/>
    </row>
    <row r="816">
      <c r="A816" s="28"/>
      <c r="B816" s="28"/>
      <c r="C816" s="28"/>
      <c r="E816" s="85"/>
      <c r="G816" s="85"/>
      <c r="I816" s="85"/>
    </row>
    <row r="817">
      <c r="A817" s="28"/>
      <c r="B817" s="28"/>
      <c r="C817" s="28"/>
      <c r="E817" s="85"/>
      <c r="G817" s="85"/>
      <c r="I817" s="85"/>
    </row>
    <row r="818">
      <c r="A818" s="28"/>
      <c r="B818" s="28"/>
      <c r="C818" s="28"/>
      <c r="E818" s="85"/>
      <c r="G818" s="85"/>
      <c r="I818" s="85"/>
    </row>
    <row r="819">
      <c r="A819" s="28"/>
      <c r="B819" s="28"/>
      <c r="C819" s="28"/>
      <c r="E819" s="85"/>
      <c r="G819" s="85"/>
      <c r="I819" s="85"/>
    </row>
    <row r="820">
      <c r="A820" s="28"/>
      <c r="B820" s="28"/>
      <c r="C820" s="28"/>
      <c r="E820" s="85"/>
      <c r="G820" s="85"/>
      <c r="I820" s="85"/>
    </row>
    <row r="821">
      <c r="A821" s="28"/>
      <c r="B821" s="28"/>
      <c r="C821" s="28"/>
      <c r="E821" s="85"/>
      <c r="G821" s="85"/>
      <c r="I821" s="85"/>
    </row>
    <row r="822">
      <c r="A822" s="28"/>
      <c r="B822" s="28"/>
      <c r="C822" s="28"/>
      <c r="E822" s="85"/>
      <c r="G822" s="85"/>
      <c r="I822" s="85"/>
    </row>
    <row r="823">
      <c r="A823" s="28"/>
      <c r="B823" s="28"/>
      <c r="C823" s="28"/>
      <c r="E823" s="85"/>
      <c r="G823" s="85"/>
      <c r="I823" s="85"/>
    </row>
    <row r="824">
      <c r="A824" s="28"/>
      <c r="B824" s="28"/>
      <c r="C824" s="28"/>
      <c r="E824" s="85"/>
      <c r="G824" s="85"/>
      <c r="I824" s="85"/>
    </row>
    <row r="825">
      <c r="A825" s="28"/>
      <c r="B825" s="28"/>
      <c r="C825" s="28"/>
      <c r="E825" s="85"/>
      <c r="G825" s="85"/>
      <c r="I825" s="85"/>
    </row>
    <row r="826">
      <c r="A826" s="28"/>
      <c r="B826" s="28"/>
      <c r="C826" s="28"/>
      <c r="E826" s="85"/>
      <c r="G826" s="85"/>
      <c r="I826" s="85"/>
    </row>
    <row r="827">
      <c r="A827" s="28"/>
      <c r="B827" s="28"/>
      <c r="C827" s="28"/>
      <c r="E827" s="85"/>
      <c r="G827" s="85"/>
      <c r="I827" s="85"/>
    </row>
    <row r="828">
      <c r="A828" s="28"/>
      <c r="B828" s="28"/>
      <c r="C828" s="28"/>
      <c r="E828" s="85"/>
      <c r="G828" s="85"/>
      <c r="I828" s="85"/>
    </row>
    <row r="829">
      <c r="A829" s="28"/>
      <c r="B829" s="28"/>
      <c r="C829" s="28"/>
      <c r="E829" s="85"/>
      <c r="G829" s="85"/>
      <c r="I829" s="85"/>
    </row>
    <row r="830">
      <c r="A830" s="28"/>
      <c r="B830" s="28"/>
      <c r="C830" s="28"/>
      <c r="E830" s="85"/>
      <c r="G830" s="85"/>
      <c r="I830" s="85"/>
    </row>
    <row r="831">
      <c r="A831" s="28"/>
      <c r="B831" s="28"/>
      <c r="C831" s="28"/>
      <c r="E831" s="85"/>
      <c r="G831" s="85"/>
      <c r="I831" s="85"/>
    </row>
    <row r="832">
      <c r="A832" s="28"/>
      <c r="B832" s="28"/>
      <c r="C832" s="28"/>
      <c r="E832" s="85"/>
      <c r="G832" s="85"/>
      <c r="I832" s="85"/>
    </row>
    <row r="833">
      <c r="A833" s="28"/>
      <c r="B833" s="28"/>
      <c r="C833" s="28"/>
      <c r="E833" s="85"/>
      <c r="G833" s="85"/>
      <c r="I833" s="85"/>
    </row>
    <row r="834">
      <c r="A834" s="28"/>
      <c r="B834" s="28"/>
      <c r="C834" s="28"/>
      <c r="E834" s="85"/>
      <c r="G834" s="85"/>
      <c r="I834" s="85"/>
    </row>
    <row r="835">
      <c r="A835" s="28"/>
      <c r="B835" s="28"/>
      <c r="C835" s="28"/>
      <c r="E835" s="85"/>
      <c r="G835" s="85"/>
      <c r="I835" s="85"/>
    </row>
    <row r="836">
      <c r="A836" s="28"/>
      <c r="B836" s="28"/>
      <c r="C836" s="28"/>
      <c r="E836" s="85"/>
      <c r="G836" s="85"/>
      <c r="I836" s="85"/>
    </row>
    <row r="837">
      <c r="A837" s="28"/>
      <c r="B837" s="28"/>
      <c r="C837" s="28"/>
      <c r="E837" s="85"/>
      <c r="G837" s="85"/>
      <c r="I837" s="85"/>
    </row>
    <row r="838">
      <c r="A838" s="28"/>
      <c r="B838" s="28"/>
      <c r="C838" s="28"/>
      <c r="E838" s="85"/>
      <c r="G838" s="85"/>
      <c r="I838" s="85"/>
    </row>
    <row r="839">
      <c r="A839" s="28"/>
      <c r="B839" s="28"/>
      <c r="C839" s="28"/>
      <c r="E839" s="85"/>
      <c r="G839" s="85"/>
      <c r="I839" s="85"/>
    </row>
    <row r="840">
      <c r="A840" s="28"/>
      <c r="B840" s="28"/>
      <c r="C840" s="28"/>
      <c r="E840" s="85"/>
      <c r="G840" s="85"/>
      <c r="I840" s="85"/>
    </row>
    <row r="841">
      <c r="A841" s="28"/>
      <c r="B841" s="28"/>
      <c r="C841" s="28"/>
      <c r="E841" s="85"/>
      <c r="G841" s="85"/>
      <c r="I841" s="85"/>
    </row>
    <row r="842">
      <c r="A842" s="28"/>
      <c r="B842" s="28"/>
      <c r="C842" s="28"/>
      <c r="E842" s="85"/>
      <c r="G842" s="85"/>
      <c r="I842" s="85"/>
    </row>
    <row r="843">
      <c r="A843" s="28"/>
      <c r="B843" s="28"/>
      <c r="C843" s="28"/>
      <c r="E843" s="85"/>
      <c r="G843" s="85"/>
      <c r="I843" s="85"/>
    </row>
    <row r="844">
      <c r="A844" s="28"/>
      <c r="B844" s="28"/>
      <c r="C844" s="28"/>
      <c r="E844" s="85"/>
      <c r="G844" s="85"/>
      <c r="I844" s="85"/>
    </row>
    <row r="845">
      <c r="A845" s="28"/>
      <c r="B845" s="28"/>
      <c r="C845" s="28"/>
      <c r="E845" s="85"/>
      <c r="G845" s="85"/>
      <c r="I845" s="85"/>
    </row>
    <row r="846">
      <c r="A846" s="28"/>
      <c r="B846" s="28"/>
      <c r="C846" s="28"/>
      <c r="E846" s="85"/>
      <c r="G846" s="85"/>
      <c r="I846" s="85"/>
    </row>
    <row r="847">
      <c r="A847" s="28"/>
      <c r="B847" s="28"/>
      <c r="C847" s="28"/>
      <c r="E847" s="85"/>
      <c r="G847" s="85"/>
      <c r="I847" s="85"/>
    </row>
    <row r="848">
      <c r="A848" s="28"/>
      <c r="B848" s="28"/>
      <c r="C848" s="28"/>
      <c r="E848" s="85"/>
      <c r="G848" s="85"/>
      <c r="I848" s="85"/>
    </row>
    <row r="849">
      <c r="A849" s="28"/>
      <c r="B849" s="28"/>
      <c r="C849" s="28"/>
      <c r="E849" s="85"/>
      <c r="G849" s="85"/>
      <c r="I849" s="85"/>
    </row>
    <row r="850">
      <c r="A850" s="28"/>
      <c r="B850" s="28"/>
      <c r="C850" s="28"/>
      <c r="E850" s="85"/>
      <c r="G850" s="85"/>
      <c r="I850" s="85"/>
    </row>
    <row r="851">
      <c r="A851" s="28"/>
      <c r="B851" s="28"/>
      <c r="C851" s="28"/>
      <c r="E851" s="85"/>
      <c r="G851" s="85"/>
      <c r="I851" s="85"/>
    </row>
    <row r="852">
      <c r="A852" s="28"/>
      <c r="B852" s="28"/>
      <c r="C852" s="28"/>
      <c r="E852" s="85"/>
      <c r="G852" s="85"/>
      <c r="I852" s="85"/>
    </row>
    <row r="853">
      <c r="A853" s="28"/>
      <c r="B853" s="28"/>
      <c r="C853" s="28"/>
      <c r="E853" s="85"/>
      <c r="G853" s="85"/>
      <c r="I853" s="85"/>
    </row>
    <row r="854">
      <c r="A854" s="28"/>
      <c r="B854" s="28"/>
      <c r="C854" s="28"/>
      <c r="E854" s="85"/>
      <c r="G854" s="85"/>
      <c r="I854" s="85"/>
    </row>
    <row r="855">
      <c r="A855" s="28"/>
      <c r="B855" s="28"/>
      <c r="C855" s="28"/>
      <c r="E855" s="85"/>
      <c r="G855" s="85"/>
      <c r="I855" s="85"/>
    </row>
    <row r="856">
      <c r="A856" s="28"/>
      <c r="B856" s="28"/>
      <c r="C856" s="28"/>
      <c r="E856" s="85"/>
      <c r="G856" s="85"/>
      <c r="I856" s="85"/>
    </row>
    <row r="857">
      <c r="A857" s="28"/>
      <c r="B857" s="28"/>
      <c r="C857" s="28"/>
      <c r="E857" s="85"/>
      <c r="G857" s="85"/>
      <c r="I857" s="85"/>
    </row>
    <row r="858">
      <c r="A858" s="28"/>
      <c r="B858" s="28"/>
      <c r="C858" s="28"/>
      <c r="E858" s="85"/>
      <c r="G858" s="85"/>
      <c r="I858" s="85"/>
    </row>
    <row r="859">
      <c r="A859" s="28"/>
      <c r="B859" s="28"/>
      <c r="C859" s="28"/>
      <c r="E859" s="85"/>
      <c r="G859" s="85"/>
      <c r="I859" s="85"/>
    </row>
    <row r="860">
      <c r="A860" s="28"/>
      <c r="B860" s="28"/>
      <c r="C860" s="28"/>
      <c r="E860" s="85"/>
      <c r="G860" s="85"/>
      <c r="I860" s="85"/>
    </row>
    <row r="861">
      <c r="A861" s="28"/>
      <c r="B861" s="28"/>
      <c r="C861" s="28"/>
      <c r="E861" s="85"/>
      <c r="G861" s="85"/>
      <c r="I861" s="85"/>
    </row>
    <row r="862">
      <c r="A862" s="28"/>
      <c r="B862" s="28"/>
      <c r="C862" s="28"/>
      <c r="E862" s="85"/>
      <c r="G862" s="85"/>
      <c r="I862" s="85"/>
    </row>
    <row r="863">
      <c r="A863" s="28"/>
      <c r="B863" s="28"/>
      <c r="C863" s="28"/>
      <c r="E863" s="85"/>
      <c r="G863" s="85"/>
      <c r="I863" s="85"/>
    </row>
    <row r="864">
      <c r="A864" s="28"/>
      <c r="B864" s="28"/>
      <c r="C864" s="28"/>
      <c r="E864" s="85"/>
      <c r="G864" s="85"/>
      <c r="I864" s="85"/>
    </row>
    <row r="865">
      <c r="A865" s="28"/>
      <c r="B865" s="28"/>
      <c r="C865" s="28"/>
      <c r="E865" s="85"/>
      <c r="G865" s="85"/>
      <c r="I865" s="85"/>
    </row>
    <row r="866">
      <c r="A866" s="28"/>
      <c r="B866" s="28"/>
      <c r="C866" s="28"/>
      <c r="E866" s="85"/>
      <c r="G866" s="85"/>
      <c r="I866" s="85"/>
    </row>
    <row r="867">
      <c r="A867" s="28"/>
      <c r="B867" s="28"/>
      <c r="C867" s="28"/>
      <c r="E867" s="85"/>
      <c r="G867" s="85"/>
      <c r="I867" s="85"/>
    </row>
    <row r="868">
      <c r="A868" s="28"/>
      <c r="B868" s="28"/>
      <c r="C868" s="28"/>
      <c r="E868" s="85"/>
      <c r="G868" s="85"/>
      <c r="I868" s="85"/>
    </row>
    <row r="869">
      <c r="A869" s="28"/>
      <c r="B869" s="28"/>
      <c r="C869" s="28"/>
      <c r="E869" s="85"/>
      <c r="G869" s="85"/>
      <c r="I869" s="85"/>
    </row>
    <row r="870">
      <c r="A870" s="28"/>
      <c r="B870" s="28"/>
      <c r="C870" s="28"/>
      <c r="E870" s="85"/>
      <c r="G870" s="85"/>
      <c r="I870" s="85"/>
    </row>
    <row r="871">
      <c r="A871" s="28"/>
      <c r="B871" s="28"/>
      <c r="C871" s="28"/>
      <c r="E871" s="85"/>
      <c r="G871" s="85"/>
      <c r="I871" s="85"/>
    </row>
    <row r="872">
      <c r="A872" s="28"/>
      <c r="B872" s="28"/>
      <c r="C872" s="28"/>
      <c r="E872" s="85"/>
      <c r="G872" s="85"/>
      <c r="I872" s="85"/>
    </row>
    <row r="873">
      <c r="A873" s="28"/>
      <c r="B873" s="28"/>
      <c r="C873" s="28"/>
      <c r="E873" s="85"/>
      <c r="G873" s="85"/>
      <c r="I873" s="85"/>
    </row>
    <row r="874">
      <c r="A874" s="28"/>
      <c r="B874" s="28"/>
      <c r="C874" s="28"/>
      <c r="E874" s="85"/>
      <c r="G874" s="85"/>
      <c r="I874" s="85"/>
    </row>
    <row r="875">
      <c r="A875" s="28"/>
      <c r="B875" s="28"/>
      <c r="C875" s="28"/>
      <c r="E875" s="85"/>
      <c r="G875" s="85"/>
      <c r="I875" s="85"/>
    </row>
    <row r="876">
      <c r="A876" s="28"/>
      <c r="B876" s="28"/>
      <c r="C876" s="28"/>
      <c r="E876" s="85"/>
      <c r="G876" s="85"/>
      <c r="I876" s="85"/>
    </row>
    <row r="877">
      <c r="A877" s="28"/>
      <c r="B877" s="28"/>
      <c r="C877" s="28"/>
      <c r="E877" s="85"/>
      <c r="G877" s="85"/>
      <c r="I877" s="85"/>
    </row>
    <row r="878">
      <c r="A878" s="28"/>
      <c r="B878" s="28"/>
      <c r="C878" s="28"/>
      <c r="E878" s="85"/>
      <c r="G878" s="85"/>
      <c r="I878" s="85"/>
    </row>
    <row r="879">
      <c r="A879" s="28"/>
      <c r="B879" s="28"/>
      <c r="C879" s="28"/>
      <c r="E879" s="85"/>
      <c r="G879" s="85"/>
      <c r="I879" s="85"/>
    </row>
    <row r="880">
      <c r="A880" s="28"/>
      <c r="B880" s="28"/>
      <c r="C880" s="28"/>
      <c r="E880" s="85"/>
      <c r="G880" s="85"/>
      <c r="I880" s="85"/>
    </row>
    <row r="881">
      <c r="A881" s="28"/>
      <c r="B881" s="28"/>
      <c r="C881" s="28"/>
      <c r="E881" s="85"/>
      <c r="G881" s="85"/>
      <c r="I881" s="85"/>
    </row>
    <row r="882">
      <c r="A882" s="28"/>
      <c r="B882" s="28"/>
      <c r="C882" s="28"/>
      <c r="E882" s="85"/>
      <c r="G882" s="85"/>
      <c r="I882" s="85"/>
    </row>
    <row r="883">
      <c r="A883" s="28"/>
      <c r="B883" s="28"/>
      <c r="C883" s="28"/>
      <c r="E883" s="85"/>
      <c r="G883" s="85"/>
      <c r="I883" s="85"/>
    </row>
    <row r="884">
      <c r="A884" s="28"/>
      <c r="B884" s="28"/>
      <c r="C884" s="28"/>
      <c r="E884" s="85"/>
      <c r="G884" s="85"/>
      <c r="I884" s="85"/>
    </row>
    <row r="885">
      <c r="A885" s="28"/>
      <c r="B885" s="28"/>
      <c r="C885" s="28"/>
      <c r="E885" s="85"/>
      <c r="G885" s="85"/>
      <c r="I885" s="85"/>
    </row>
    <row r="886">
      <c r="A886" s="28"/>
      <c r="B886" s="28"/>
      <c r="C886" s="28"/>
      <c r="E886" s="85"/>
      <c r="G886" s="85"/>
      <c r="I886" s="85"/>
    </row>
    <row r="887">
      <c r="A887" s="28"/>
      <c r="B887" s="28"/>
      <c r="C887" s="28"/>
      <c r="E887" s="85"/>
      <c r="G887" s="85"/>
      <c r="I887" s="85"/>
    </row>
    <row r="888">
      <c r="A888" s="28"/>
      <c r="B888" s="28"/>
      <c r="C888" s="28"/>
      <c r="E888" s="85"/>
      <c r="G888" s="85"/>
      <c r="I888" s="85"/>
    </row>
    <row r="889">
      <c r="A889" s="28"/>
      <c r="B889" s="28"/>
      <c r="C889" s="28"/>
      <c r="E889" s="85"/>
      <c r="G889" s="85"/>
      <c r="I889" s="85"/>
    </row>
    <row r="890">
      <c r="A890" s="28"/>
      <c r="B890" s="28"/>
      <c r="C890" s="28"/>
      <c r="E890" s="85"/>
      <c r="G890" s="85"/>
      <c r="I890" s="85"/>
    </row>
    <row r="891">
      <c r="A891" s="28"/>
      <c r="B891" s="28"/>
      <c r="C891" s="28"/>
      <c r="E891" s="85"/>
      <c r="G891" s="85"/>
      <c r="I891" s="85"/>
    </row>
    <row r="892">
      <c r="A892" s="28"/>
      <c r="B892" s="28"/>
      <c r="C892" s="28"/>
      <c r="E892" s="85"/>
      <c r="G892" s="85"/>
      <c r="I892" s="85"/>
    </row>
    <row r="893">
      <c r="A893" s="28"/>
      <c r="B893" s="28"/>
      <c r="C893" s="28"/>
      <c r="E893" s="85"/>
      <c r="G893" s="85"/>
      <c r="I893" s="85"/>
    </row>
    <row r="894">
      <c r="A894" s="28"/>
      <c r="B894" s="28"/>
      <c r="C894" s="28"/>
      <c r="E894" s="85"/>
      <c r="G894" s="85"/>
      <c r="I894" s="85"/>
    </row>
    <row r="895">
      <c r="A895" s="28"/>
      <c r="B895" s="28"/>
      <c r="C895" s="28"/>
      <c r="E895" s="85"/>
      <c r="G895" s="85"/>
      <c r="I895" s="85"/>
    </row>
    <row r="896">
      <c r="A896" s="28"/>
      <c r="B896" s="28"/>
      <c r="C896" s="28"/>
      <c r="E896" s="85"/>
      <c r="G896" s="85"/>
      <c r="I896" s="85"/>
    </row>
    <row r="897">
      <c r="A897" s="28"/>
      <c r="B897" s="28"/>
      <c r="C897" s="28"/>
      <c r="E897" s="85"/>
      <c r="G897" s="85"/>
      <c r="I897" s="85"/>
    </row>
    <row r="898">
      <c r="A898" s="28"/>
      <c r="B898" s="28"/>
      <c r="C898" s="28"/>
      <c r="E898" s="85"/>
      <c r="G898" s="85"/>
      <c r="I898" s="85"/>
    </row>
    <row r="899">
      <c r="A899" s="28"/>
      <c r="B899" s="28"/>
      <c r="C899" s="28"/>
      <c r="E899" s="85"/>
      <c r="G899" s="85"/>
      <c r="I899" s="85"/>
    </row>
    <row r="900">
      <c r="A900" s="28"/>
      <c r="B900" s="28"/>
      <c r="C900" s="28"/>
      <c r="E900" s="85"/>
      <c r="G900" s="85"/>
      <c r="I900" s="85"/>
    </row>
    <row r="901">
      <c r="A901" s="28"/>
      <c r="B901" s="28"/>
      <c r="C901" s="28"/>
      <c r="E901" s="85"/>
      <c r="G901" s="85"/>
      <c r="I901" s="85"/>
    </row>
    <row r="902">
      <c r="A902" s="28"/>
      <c r="B902" s="28"/>
      <c r="C902" s="28"/>
      <c r="E902" s="85"/>
      <c r="G902" s="85"/>
      <c r="I902" s="85"/>
    </row>
    <row r="903">
      <c r="A903" s="28"/>
      <c r="B903" s="28"/>
      <c r="C903" s="28"/>
      <c r="E903" s="85"/>
      <c r="G903" s="85"/>
      <c r="I903" s="85"/>
    </row>
    <row r="904">
      <c r="A904" s="28"/>
      <c r="B904" s="28"/>
      <c r="C904" s="28"/>
      <c r="E904" s="85"/>
      <c r="G904" s="85"/>
      <c r="I904" s="85"/>
    </row>
    <row r="905">
      <c r="A905" s="28"/>
      <c r="B905" s="28"/>
      <c r="C905" s="28"/>
      <c r="E905" s="85"/>
      <c r="G905" s="85"/>
      <c r="I905" s="85"/>
    </row>
    <row r="906">
      <c r="A906" s="28"/>
      <c r="B906" s="28"/>
      <c r="C906" s="28"/>
      <c r="E906" s="85"/>
      <c r="G906" s="85"/>
      <c r="I906" s="85"/>
    </row>
    <row r="907">
      <c r="A907" s="28"/>
      <c r="B907" s="28"/>
      <c r="C907" s="28"/>
      <c r="E907" s="85"/>
      <c r="G907" s="85"/>
      <c r="I907" s="85"/>
    </row>
    <row r="908">
      <c r="A908" s="28"/>
      <c r="B908" s="28"/>
      <c r="C908" s="28"/>
      <c r="E908" s="85"/>
      <c r="G908" s="85"/>
      <c r="I908" s="85"/>
    </row>
    <row r="909">
      <c r="A909" s="28"/>
      <c r="B909" s="28"/>
      <c r="C909" s="28"/>
      <c r="E909" s="85"/>
      <c r="G909" s="85"/>
      <c r="I909" s="85"/>
    </row>
    <row r="910">
      <c r="A910" s="28"/>
      <c r="B910" s="28"/>
      <c r="C910" s="28"/>
      <c r="E910" s="85"/>
      <c r="G910" s="85"/>
      <c r="I910" s="85"/>
    </row>
    <row r="911">
      <c r="A911" s="28"/>
      <c r="B911" s="28"/>
      <c r="C911" s="28"/>
      <c r="E911" s="85"/>
      <c r="G911" s="85"/>
      <c r="I911" s="85"/>
    </row>
    <row r="912">
      <c r="A912" s="28"/>
      <c r="B912" s="28"/>
      <c r="C912" s="28"/>
      <c r="E912" s="85"/>
      <c r="G912" s="85"/>
      <c r="I912" s="85"/>
    </row>
    <row r="913">
      <c r="A913" s="28"/>
      <c r="B913" s="28"/>
      <c r="C913" s="28"/>
      <c r="E913" s="85"/>
      <c r="G913" s="85"/>
      <c r="I913" s="85"/>
    </row>
    <row r="914">
      <c r="A914" s="28"/>
      <c r="B914" s="28"/>
      <c r="C914" s="28"/>
      <c r="E914" s="85"/>
      <c r="G914" s="85"/>
      <c r="I914" s="85"/>
    </row>
    <row r="915">
      <c r="A915" s="28"/>
      <c r="B915" s="28"/>
      <c r="C915" s="28"/>
      <c r="E915" s="85"/>
      <c r="G915" s="85"/>
      <c r="I915" s="85"/>
    </row>
    <row r="916">
      <c r="A916" s="28"/>
      <c r="B916" s="28"/>
      <c r="C916" s="28"/>
      <c r="E916" s="85"/>
      <c r="G916" s="85"/>
      <c r="I916" s="85"/>
    </row>
    <row r="917">
      <c r="A917" s="28"/>
      <c r="B917" s="28"/>
      <c r="C917" s="28"/>
      <c r="E917" s="85"/>
      <c r="G917" s="85"/>
      <c r="I917" s="85"/>
    </row>
    <row r="918">
      <c r="A918" s="28"/>
      <c r="B918" s="28"/>
      <c r="C918" s="28"/>
      <c r="E918" s="85"/>
      <c r="G918" s="85"/>
      <c r="I918" s="85"/>
    </row>
    <row r="919">
      <c r="A919" s="28"/>
      <c r="B919" s="28"/>
      <c r="C919" s="28"/>
      <c r="E919" s="85"/>
      <c r="G919" s="85"/>
      <c r="I919" s="85"/>
    </row>
    <row r="920">
      <c r="A920" s="28"/>
      <c r="B920" s="28"/>
      <c r="C920" s="28"/>
      <c r="E920" s="85"/>
      <c r="G920" s="85"/>
      <c r="I920" s="85"/>
    </row>
    <row r="921">
      <c r="A921" s="28"/>
      <c r="B921" s="28"/>
      <c r="C921" s="28"/>
      <c r="E921" s="85"/>
      <c r="G921" s="85"/>
      <c r="I921" s="85"/>
    </row>
    <row r="922">
      <c r="A922" s="28"/>
      <c r="B922" s="28"/>
      <c r="C922" s="28"/>
      <c r="E922" s="85"/>
      <c r="G922" s="85"/>
      <c r="I922" s="85"/>
    </row>
    <row r="923">
      <c r="A923" s="28"/>
      <c r="B923" s="28"/>
      <c r="C923" s="28"/>
      <c r="E923" s="85"/>
      <c r="G923" s="85"/>
      <c r="I923" s="85"/>
    </row>
    <row r="924">
      <c r="A924" s="28"/>
      <c r="B924" s="28"/>
      <c r="C924" s="28"/>
      <c r="E924" s="85"/>
      <c r="G924" s="85"/>
      <c r="I924" s="85"/>
    </row>
    <row r="925">
      <c r="A925" s="28"/>
      <c r="B925" s="28"/>
      <c r="C925" s="28"/>
      <c r="E925" s="85"/>
      <c r="G925" s="85"/>
      <c r="I925" s="85"/>
    </row>
    <row r="926">
      <c r="A926" s="28"/>
      <c r="B926" s="28"/>
      <c r="C926" s="28"/>
      <c r="E926" s="85"/>
      <c r="G926" s="85"/>
      <c r="I926" s="85"/>
    </row>
    <row r="927">
      <c r="A927" s="28"/>
      <c r="B927" s="28"/>
      <c r="C927" s="28"/>
      <c r="E927" s="85"/>
      <c r="G927" s="85"/>
      <c r="I927" s="85"/>
    </row>
    <row r="928">
      <c r="A928" s="28"/>
      <c r="B928" s="28"/>
      <c r="C928" s="28"/>
      <c r="E928" s="85"/>
      <c r="G928" s="85"/>
      <c r="I928" s="85"/>
    </row>
    <row r="929">
      <c r="A929" s="28"/>
      <c r="B929" s="28"/>
      <c r="C929" s="28"/>
      <c r="E929" s="85"/>
      <c r="G929" s="85"/>
      <c r="I929" s="85"/>
    </row>
    <row r="930">
      <c r="A930" s="28"/>
      <c r="B930" s="28"/>
      <c r="C930" s="28"/>
      <c r="E930" s="85"/>
      <c r="G930" s="85"/>
      <c r="I930" s="85"/>
    </row>
    <row r="931">
      <c r="A931" s="28"/>
      <c r="B931" s="28"/>
      <c r="C931" s="28"/>
      <c r="E931" s="85"/>
      <c r="G931" s="85"/>
      <c r="I931" s="85"/>
    </row>
    <row r="932">
      <c r="A932" s="28"/>
      <c r="B932" s="28"/>
      <c r="C932" s="28"/>
      <c r="E932" s="85"/>
      <c r="G932" s="85"/>
      <c r="I932" s="85"/>
    </row>
    <row r="933">
      <c r="A933" s="28"/>
      <c r="B933" s="28"/>
      <c r="C933" s="28"/>
      <c r="E933" s="85"/>
      <c r="G933" s="85"/>
      <c r="I933" s="85"/>
    </row>
    <row r="934">
      <c r="A934" s="28"/>
      <c r="B934" s="28"/>
      <c r="C934" s="28"/>
      <c r="E934" s="85"/>
      <c r="G934" s="85"/>
      <c r="I934" s="85"/>
    </row>
    <row r="935">
      <c r="A935" s="28"/>
      <c r="B935" s="28"/>
      <c r="C935" s="28"/>
      <c r="E935" s="85"/>
      <c r="G935" s="85"/>
      <c r="I935" s="85"/>
    </row>
    <row r="936">
      <c r="A936" s="28"/>
      <c r="B936" s="28"/>
      <c r="C936" s="28"/>
      <c r="E936" s="85"/>
      <c r="G936" s="85"/>
      <c r="I936" s="85"/>
    </row>
    <row r="937">
      <c r="A937" s="28"/>
      <c r="B937" s="28"/>
      <c r="C937" s="28"/>
      <c r="E937" s="85"/>
      <c r="G937" s="85"/>
      <c r="I937" s="85"/>
    </row>
    <row r="938">
      <c r="A938" s="28"/>
      <c r="B938" s="28"/>
      <c r="C938" s="28"/>
      <c r="E938" s="85"/>
      <c r="G938" s="85"/>
      <c r="I938" s="85"/>
    </row>
  </sheetData>
  <mergeCells count="16">
    <mergeCell ref="K5:M5"/>
    <mergeCell ref="K25:N25"/>
    <mergeCell ref="M21:O23"/>
    <mergeCell ref="M24:O24"/>
    <mergeCell ref="K30:O31"/>
    <mergeCell ref="K6:N6"/>
    <mergeCell ref="C3:I3"/>
    <mergeCell ref="K43:O43"/>
    <mergeCell ref="K42:N42"/>
    <mergeCell ref="L21:L23"/>
    <mergeCell ref="K59:M59"/>
    <mergeCell ref="K56:M56"/>
    <mergeCell ref="K66:O66"/>
    <mergeCell ref="K67:O67"/>
    <mergeCell ref="K62:N62"/>
    <mergeCell ref="K85:O85"/>
  </mergeCells>
  <conditionalFormatting sqref="G6:G12 I6:I12 G15:G19 I15:I19 G22:G26 I22:I26 G29:G31 I29:I31 G34:G39 I34:I39 G42:G51 I42:I51 G54:G56 I54:I56 G59:G63 I59:I63 G66:G69 I66:I69 G72:G78 I72:I78 G81:G83 I81:I83">
    <cfRule type="cellIs" dxfId="5" priority="1" operator="equal">
      <formula>"✘"</formula>
    </cfRule>
  </conditionalFormatting>
  <conditionalFormatting sqref="G6:G12 I6:I12 G15:G19 I15:I19 G22:G26 I22:I26 G29:G31 I29:I31 G34:G39 I34:I39 G42:G51 I42:I51 G54:G56 I54:I56 G59:G63 I59:I63 G66:G69 I66:I69 G72:G78 I72:I78 G81:G83 I81:I83">
    <cfRule type="cellIs" dxfId="6" priority="2" operator="equal">
      <formula>"✔"</formula>
    </cfRule>
  </conditionalFormatting>
  <conditionalFormatting sqref="G6:G12 I6:I12 G15:G19 I15:I19 G22:G26 I22:I26 G29:G31 I29:I31 G34:G39 I34:I39 G42:G51 I42:I51 G54:G56 I54:I56 G59:G63 I59:I63 G66:G69 I66:I69 G72:G78 I72:I78 G81:G83 I81:I83">
    <cfRule type="cellIs" dxfId="7" priority="3" operator="equal">
      <formula>"?"</formula>
    </cfRule>
  </conditionalFormatting>
  <conditionalFormatting sqref="G85 I85">
    <cfRule type="containsText" dxfId="8" priority="4" operator="containsText" text="★★★">
      <formula>NOT(ISERROR(SEARCH(("★★★"),(G85))))</formula>
    </cfRule>
  </conditionalFormatting>
  <conditionalFormatting sqref="G85 I85">
    <cfRule type="cellIs" dxfId="9" priority="5" operator="equal">
      <formula>"★★"</formula>
    </cfRule>
  </conditionalFormatting>
  <conditionalFormatting sqref="G85 I85">
    <cfRule type="cellIs" dxfId="10" priority="6" operator="equal">
      <formula>"★"</formula>
    </cfRule>
  </conditionalFormatting>
  <dataValidations>
    <dataValidation type="list" allowBlank="1" sqref="F6:I10 G11 I11 F12:I12 F15:I19 F22:I26 F29:I31 F34:I39 F42:I51 F54:I56 F59:I63 F66:I69 F72:I78 F81:I83">
      <formula1>"✔,?,✘"</formula1>
    </dataValidation>
  </dataValidations>
  <hyperlinks>
    <hyperlink display="Summary QA Coverage Rating" location="Summary !A1" ref="C85"/>
  </hyperlinks>
  <drawing r:id="rId1"/>
</worksheet>
</file>